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2116" windowHeight="9024"/>
  </bookViews>
  <sheets>
    <sheet name="PARTIDAS LDF" sheetId="1" r:id="rId1"/>
  </sheets>
  <definedNames>
    <definedName name="_xlnm._FilterDatabase" localSheetId="0" hidden="1">'PARTIDAS LDF'!$A$14:$H$162</definedName>
    <definedName name="_xlnm.Print_Area" localSheetId="0">'PARTIDAS LDF'!$B$1:$H$161</definedName>
    <definedName name="_xlnm.Print_Titles" localSheetId="0">'PARTIDAS LDF'!$1:$12</definedName>
  </definedNames>
  <calcPr calcId="145621"/>
</workbook>
</file>

<file path=xl/calcChain.xml><?xml version="1.0" encoding="utf-8"?>
<calcChain xmlns="http://schemas.openxmlformats.org/spreadsheetml/2006/main">
  <c r="D159" i="1" l="1"/>
  <c r="D158" i="1"/>
  <c r="D157" i="1"/>
  <c r="D156" i="1"/>
  <c r="D155" i="1"/>
  <c r="D154" i="1"/>
  <c r="H152" i="1"/>
  <c r="G152" i="1"/>
  <c r="F152" i="1"/>
  <c r="E152" i="1"/>
  <c r="C152" i="1"/>
  <c r="D151" i="1"/>
  <c r="D150" i="1"/>
  <c r="H148" i="1"/>
  <c r="G148" i="1"/>
  <c r="F148" i="1"/>
  <c r="E148" i="1"/>
  <c r="C148" i="1"/>
  <c r="D147" i="1"/>
  <c r="D146" i="1"/>
  <c r="D145" i="1"/>
  <c r="D144" i="1"/>
  <c r="D143" i="1"/>
  <c r="D142" i="1"/>
  <c r="H140" i="1"/>
  <c r="G140" i="1"/>
  <c r="F140" i="1"/>
  <c r="E140" i="1"/>
  <c r="C140" i="1"/>
  <c r="D139" i="1"/>
  <c r="D138" i="1"/>
  <c r="H136" i="1"/>
  <c r="G136" i="1"/>
  <c r="F136" i="1"/>
  <c r="E136" i="1"/>
  <c r="C136" i="1"/>
  <c r="D135" i="1"/>
  <c r="D134" i="1"/>
  <c r="D133" i="1"/>
  <c r="D132" i="1"/>
  <c r="D131" i="1"/>
  <c r="D130" i="1"/>
  <c r="D129" i="1"/>
  <c r="D128" i="1"/>
  <c r="H126" i="1"/>
  <c r="G126" i="1"/>
  <c r="F126" i="1"/>
  <c r="E126" i="1"/>
  <c r="C126" i="1"/>
  <c r="D125" i="1"/>
  <c r="D124" i="1"/>
  <c r="D123" i="1"/>
  <c r="D122" i="1"/>
  <c r="D121" i="1"/>
  <c r="D120" i="1"/>
  <c r="D119" i="1"/>
  <c r="D118" i="1"/>
  <c r="H116" i="1"/>
  <c r="G116" i="1"/>
  <c r="F116" i="1"/>
  <c r="E116" i="1"/>
  <c r="C116" i="1"/>
  <c r="D115" i="1"/>
  <c r="D114" i="1"/>
  <c r="D113" i="1"/>
  <c r="D112" i="1"/>
  <c r="D111" i="1"/>
  <c r="D110" i="1"/>
  <c r="D109" i="1"/>
  <c r="D108" i="1"/>
  <c r="H106" i="1"/>
  <c r="G106" i="1"/>
  <c r="F106" i="1"/>
  <c r="E106" i="1"/>
  <c r="C106" i="1"/>
  <c r="D105" i="1"/>
  <c r="D104" i="1"/>
  <c r="D103" i="1"/>
  <c r="D102" i="1"/>
  <c r="D101" i="1"/>
  <c r="D100" i="1"/>
  <c r="D99" i="1"/>
  <c r="D98" i="1"/>
  <c r="H96" i="1"/>
  <c r="G96" i="1"/>
  <c r="F96" i="1"/>
  <c r="E96" i="1"/>
  <c r="C96" i="1"/>
  <c r="D95" i="1"/>
  <c r="D94" i="1"/>
  <c r="D93" i="1"/>
  <c r="D92" i="1"/>
  <c r="D91" i="1"/>
  <c r="D90" i="1"/>
  <c r="H88" i="1"/>
  <c r="G88" i="1"/>
  <c r="F88" i="1"/>
  <c r="E88" i="1"/>
  <c r="C88" i="1"/>
  <c r="D85" i="1"/>
  <c r="D84" i="1"/>
  <c r="D83" i="1"/>
  <c r="D82" i="1"/>
  <c r="D81" i="1"/>
  <c r="D80" i="1"/>
  <c r="C78" i="1"/>
  <c r="D79" i="1"/>
  <c r="H78" i="1"/>
  <c r="G78" i="1"/>
  <c r="F78" i="1"/>
  <c r="E78" i="1"/>
  <c r="D77" i="1"/>
  <c r="D76" i="1"/>
  <c r="C74" i="1"/>
  <c r="D75" i="1"/>
  <c r="D74" i="1" s="1"/>
  <c r="H74" i="1"/>
  <c r="G74" i="1"/>
  <c r="F74" i="1"/>
  <c r="E74" i="1"/>
  <c r="D73" i="1"/>
  <c r="D72" i="1"/>
  <c r="D71" i="1"/>
  <c r="D70" i="1"/>
  <c r="D69" i="1"/>
  <c r="D68" i="1"/>
  <c r="C66" i="1"/>
  <c r="D67" i="1"/>
  <c r="H66" i="1"/>
  <c r="G66" i="1"/>
  <c r="F66" i="1"/>
  <c r="D65" i="1"/>
  <c r="D64" i="1"/>
  <c r="D63" i="1"/>
  <c r="C62" i="1"/>
  <c r="H62" i="1"/>
  <c r="G62" i="1"/>
  <c r="F62" i="1"/>
  <c r="D61" i="1"/>
  <c r="D60" i="1"/>
  <c r="D59" i="1"/>
  <c r="D58" i="1"/>
  <c r="D57" i="1"/>
  <c r="D56" i="1"/>
  <c r="D55" i="1"/>
  <c r="H52" i="1"/>
  <c r="G52" i="1"/>
  <c r="D54" i="1"/>
  <c r="D53" i="1"/>
  <c r="C52" i="1"/>
  <c r="F52" i="1"/>
  <c r="D51" i="1"/>
  <c r="D50" i="1"/>
  <c r="D49" i="1"/>
  <c r="D48" i="1"/>
  <c r="D47" i="1"/>
  <c r="D46" i="1"/>
  <c r="D45" i="1"/>
  <c r="D44" i="1"/>
  <c r="G42" i="1"/>
  <c r="F42" i="1"/>
  <c r="D43" i="1"/>
  <c r="C42" i="1"/>
  <c r="H42" i="1"/>
  <c r="D41" i="1"/>
  <c r="D40" i="1"/>
  <c r="D39" i="1"/>
  <c r="D38" i="1"/>
  <c r="D37" i="1"/>
  <c r="D36" i="1"/>
  <c r="D35" i="1"/>
  <c r="H32" i="1"/>
  <c r="D34" i="1"/>
  <c r="G32" i="1"/>
  <c r="F32" i="1"/>
  <c r="D33" i="1"/>
  <c r="C32" i="1"/>
  <c r="D31" i="1"/>
  <c r="D30" i="1"/>
  <c r="D29" i="1"/>
  <c r="D28" i="1"/>
  <c r="D27" i="1"/>
  <c r="D26" i="1"/>
  <c r="D25" i="1"/>
  <c r="D24" i="1"/>
  <c r="H22" i="1"/>
  <c r="G22" i="1"/>
  <c r="F22" i="1"/>
  <c r="D23" i="1"/>
  <c r="C22" i="1"/>
  <c r="D21" i="1"/>
  <c r="D20" i="1"/>
  <c r="D19" i="1"/>
  <c r="D18" i="1"/>
  <c r="D17" i="1"/>
  <c r="D16" i="1"/>
  <c r="H14" i="1"/>
  <c r="G14" i="1"/>
  <c r="F14" i="1"/>
  <c r="F13" i="1" s="1"/>
  <c r="D15" i="1"/>
  <c r="C14" i="1"/>
  <c r="D52" i="1" l="1"/>
  <c r="D62" i="1"/>
  <c r="D78" i="1"/>
  <c r="D42" i="1"/>
  <c r="E87" i="1"/>
  <c r="D32" i="1"/>
  <c r="G87" i="1"/>
  <c r="C87" i="1"/>
  <c r="F87" i="1"/>
  <c r="F160" i="1" s="1"/>
  <c r="D66" i="1"/>
  <c r="H87" i="1"/>
  <c r="C13" i="1"/>
  <c r="C160" i="1" s="1"/>
  <c r="D22" i="1"/>
  <c r="D14" i="1"/>
  <c r="G13" i="1"/>
  <c r="H13" i="1"/>
  <c r="H160" i="1" s="1"/>
  <c r="D89" i="1"/>
  <c r="D88" i="1" s="1"/>
  <c r="D97" i="1"/>
  <c r="D96" i="1" s="1"/>
  <c r="D107" i="1"/>
  <c r="D106" i="1" s="1"/>
  <c r="D117" i="1"/>
  <c r="D116" i="1" s="1"/>
  <c r="D127" i="1"/>
  <c r="D126" i="1" s="1"/>
  <c r="D137" i="1"/>
  <c r="D136" i="1" s="1"/>
  <c r="D141" i="1"/>
  <c r="D140" i="1" s="1"/>
  <c r="D149" i="1"/>
  <c r="D148" i="1" s="1"/>
  <c r="D153" i="1"/>
  <c r="D152" i="1" s="1"/>
  <c r="E14" i="1"/>
  <c r="E13" i="1" s="1"/>
  <c r="E160" i="1" s="1"/>
  <c r="E22" i="1"/>
  <c r="E42" i="1"/>
  <c r="E52" i="1"/>
  <c r="E62" i="1"/>
  <c r="E66" i="1"/>
  <c r="E32" i="1"/>
  <c r="D87" i="1" l="1"/>
  <c r="G160" i="1"/>
  <c r="D13" i="1"/>
  <c r="D160" i="1" s="1"/>
</calcChain>
</file>

<file path=xl/sharedStrings.xml><?xml version="1.0" encoding="utf-8"?>
<sst xmlns="http://schemas.openxmlformats.org/spreadsheetml/2006/main" count="161" uniqueCount="89">
  <si>
    <t>ESTADO ANALÍTICO DEL EJERCICIO DEL PRESUPUESTO DE EGRESOS DETALLADO - Ley de Disciplina Financiera</t>
  </si>
  <si>
    <t>Clasificación por Objeto de Gasto (Capítulo y Concepto)</t>
  </si>
  <si>
    <t>(Pesos)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</si>
  <si>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</si>
  <si>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</si>
  <si>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</si>
  <si>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</si>
  <si>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</si>
  <si>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</si>
  <si>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</si>
  <si>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</si>
  <si>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I. Gasto No Etiquetado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</si>
  <si>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</si>
  <si>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</si>
  <si>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</si>
  <si>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</si>
  <si>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</si>
  <si>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</si>
  <si>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</si>
  <si>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</si>
  <si>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</si>
  <si>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</si>
  <si>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</si>
  <si>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Materiales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</si>
  <si>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</si>
  <si>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</si>
  <si>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</si>
  <si>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</si>
  <si>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</si>
  <si>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</si>
  <si>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</si>
  <si>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</si>
  <si>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</si>
  <si>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</si>
  <si>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</si>
  <si>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</si>
  <si>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</si>
  <si>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</si>
  <si>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</si>
  <si>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</si>
  <si>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 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</si>
  <si>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</si>
  <si>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</si>
  <si>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</si>
  <si>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</si>
  <si>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</si>
  <si>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</si>
  <si>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Socail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</si>
  <si>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</si>
  <si>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</si>
  <si>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</si>
  <si>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</si>
  <si>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</si>
  <si>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</si>
  <si>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</si>
  <si>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</si>
  <si>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</si>
  <si>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</si>
  <si>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</si>
  <si>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</si>
  <si>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</si>
  <si>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</si>
  <si>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</si>
  <si>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</si>
  <si>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</si>
  <si>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</si>
  <si>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</si>
  <si>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 y Valores</t>
  </si>
  <si>
    <t>Concesión de Prestamos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</si>
  <si>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</si>
  <si>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</si>
  <si>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</si>
  <si>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</si>
  <si>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</si>
  <si>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</si>
  <si>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</si>
  <si>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</si>
  <si>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</si>
  <si>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</si>
  <si>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</si>
  <si>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</si>
  <si>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Costos por Coberturas</t>
  </si>
  <si>
    <t>Apoyos Financieros</t>
  </si>
  <si>
    <t>Adeudos de Ejercicios Fiscales Anteriores (Adefas)</t>
  </si>
  <si>
    <t>II. Gasto Etiquetado</t>
  </si>
  <si>
    <t>Total del Gasto</t>
  </si>
  <si>
    <t>Las cifras pueden presentar diferencias por redondeos.</t>
  </si>
  <si>
    <t>Del 1 de Enero al 30 de Septiembre de 2021</t>
  </si>
  <si>
    <t>GOBIERNO DEL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</si>
</sst>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3" formatCode="_-* #,##0.00_-;\-* #,##0.00_-;_-* &quot;-&quot;??_-;_-@_-"/>
    <numFmt numFmtId="164" formatCode="#,##0;[Red]#,##0"/>
    <numFmt numFmtId="165" formatCode="General_)"/>
    <numFmt numFmtId="166" formatCode="_-[$€-2]* #,##0.00_-;\-[$€-2]* #,##0.00_-;_-[$€-2]* &quot;-&quot;??_-"/>
    <numFmt numFmtId="167" formatCode="#,##0_ ;\-#,##0\ "/>
    <numFmt numFmtId="168" formatCode="0.0%"/>
  </numFmts>
  <fonts count="48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1"/>
      <color theme="9" tint="-0.249977111117893"/>
      <name val="Calibri"/>
      <family val="2"/>
      <scheme val="minor"/>
    </font>
    <font>
      <b/>
      <sz val="10"/>
      <color theme="1"/>
      <name val="Arial Narrow"/>
      <family val="2"/>
    </font>
    <font>
      <sz val="10"/>
      <color indexed="8"/>
      <name val="MS Sans Serif"/>
      <family val="2"/>
    </font>
    <font>
      <sz val="10"/>
      <name val="Futura Md BT"/>
      <family val="2"/>
    </font>
    <font>
      <sz val="11"/>
      <name val="Futura Md BT"/>
      <family val="2"/>
    </font>
    <font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5" tint="-0.249977111117893"/>
      <name val="Calibri"/>
      <family val="2"/>
      <scheme val="minor"/>
    </font>
    <font>
      <b/>
      <sz val="10"/>
      <name val="Futura Md BT"/>
      <family val="2"/>
    </font>
    <font>
      <b/>
      <sz val="11"/>
      <name val="Futura Md BT"/>
      <family val="2"/>
    </font>
    <font>
      <sz val="11"/>
      <name val="Futura Lt BT"/>
      <family val="2"/>
    </font>
    <font>
      <sz val="10"/>
      <name val="Futura Lt BT"/>
      <family val="2"/>
    </font>
    <font>
      <sz val="11"/>
      <color theme="1"/>
      <name val="Futura Lt BT"/>
      <family val="2"/>
    </font>
    <font>
      <sz val="11"/>
      <color theme="0" tint="-0.34998626667073579"/>
      <name val="Futura Lt BT"/>
      <family val="2"/>
    </font>
    <font>
      <sz val="8"/>
      <name val="Futura Lt BT"/>
      <family val="2"/>
    </font>
    <font>
      <sz val="8"/>
      <color rgb="FFFF0000"/>
      <name val="Futura Lt BT"/>
      <family val="2"/>
    </font>
    <font>
      <sz val="11"/>
      <color rgb="FFFF000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5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FFF9C5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253">
    <xf numFmtId="0" fontId="0" fillId="0" borderId="0"/>
    <xf numFmtId="43" fontId="2" fillId="0" borderId="0" applyFont="0" applyFill="0" applyBorder="0" applyAlignment="0" applyProtection="0"/>
    <xf numFmtId="0" fontId="12" fillId="0" borderId="0"/>
    <xf numFmtId="165" fontId="17" fillId="0" borderId="0"/>
    <xf numFmtId="0" fontId="28" fillId="7" borderId="0" applyNumberFormat="0" applyBorder="0" applyAlignment="0" applyProtection="0"/>
    <xf numFmtId="0" fontId="29" fillId="8" borderId="22" applyNumberFormat="0" applyAlignment="0" applyProtection="0"/>
    <xf numFmtId="0" fontId="30" fillId="9" borderId="23" applyNumberFormat="0" applyAlignment="0" applyProtection="0"/>
    <xf numFmtId="0" fontId="31" fillId="0" borderId="24" applyNumberFormat="0" applyFill="0" applyAlignment="0" applyProtection="0"/>
    <xf numFmtId="43" fontId="17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5" fillId="9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4" fillId="16" borderId="0" applyNumberFormat="0" applyBorder="0" applyAlignment="0" applyProtection="0"/>
    <xf numFmtId="0" fontId="34" fillId="7" borderId="0" applyNumberFormat="0" applyBorder="0" applyAlignment="0" applyProtection="0"/>
    <xf numFmtId="0" fontId="35" fillId="17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4" fillId="16" borderId="0" applyNumberFormat="0" applyBorder="0" applyAlignment="0" applyProtection="0"/>
    <xf numFmtId="0" fontId="34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6" fillId="21" borderId="22" applyNumberFormat="0" applyAlignment="0" applyProtection="0"/>
    <xf numFmtId="166" fontId="17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2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17" fillId="0" borderId="0" applyFont="0" applyFill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>
      <alignment vertical="top"/>
    </xf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0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42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17" fillId="16" borderId="25" applyNumberFormat="0" applyFont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13" fontId="17" fillId="0" borderId="0" applyFont="0" applyFill="0" applyProtection="0"/>
    <xf numFmtId="0" fontId="43" fillId="8" borderId="26" applyNumberFormat="0" applyAlignment="0" applyProtection="0"/>
    <xf numFmtId="0" fontId="44" fillId="0" borderId="0" applyNumberFormat="0" applyFill="0" applyBorder="0" applyAlignment="0" applyProtection="0"/>
    <xf numFmtId="0" fontId="45" fillId="0" borderId="27" applyNumberFormat="0" applyFill="0" applyAlignment="0" applyProtection="0"/>
    <xf numFmtId="0" fontId="46" fillId="0" borderId="28" applyNumberFormat="0" applyFill="0" applyAlignment="0" applyProtection="0"/>
    <xf numFmtId="0" fontId="32" fillId="0" borderId="29" applyNumberFormat="0" applyFill="0" applyAlignment="0" applyProtection="0"/>
    <xf numFmtId="0" fontId="47" fillId="0" borderId="0" applyNumberFormat="0" applyFill="0" applyBorder="0" applyAlignment="0" applyProtection="0"/>
    <xf numFmtId="0" fontId="33" fillId="0" borderId="30" applyNumberFormat="0" applyFill="0" applyAlignment="0" applyProtection="0"/>
  </cellStyleXfs>
  <cellXfs count="65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0" xfId="0" applyFont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43" fontId="8" fillId="2" borderId="4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43" fontId="9" fillId="3" borderId="11" xfId="1" applyFont="1" applyFill="1" applyBorder="1" applyAlignment="1">
      <alignment horizontal="center" vertical="center" wrapText="1"/>
    </xf>
    <xf numFmtId="43" fontId="9" fillId="3" borderId="12" xfId="1" applyFont="1" applyFill="1" applyBorder="1" applyAlignment="1">
      <alignment horizontal="center" vertical="center" wrapText="1"/>
    </xf>
    <xf numFmtId="43" fontId="9" fillId="3" borderId="13" xfId="1" applyFont="1" applyFill="1" applyBorder="1" applyAlignment="1">
      <alignment horizontal="center" vertical="center" wrapText="1"/>
    </xf>
    <xf numFmtId="43" fontId="9" fillId="3" borderId="14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43" fontId="9" fillId="3" borderId="15" xfId="1" applyFont="1" applyFill="1" applyBorder="1" applyAlignment="1">
      <alignment horizontal="center" vertical="center" wrapText="1"/>
    </xf>
    <xf numFmtId="43" fontId="9" fillId="3" borderId="9" xfId="1" applyFont="1" applyFill="1" applyBorder="1" applyAlignment="1">
      <alignment horizontal="center" vertical="center" wrapText="1"/>
    </xf>
    <xf numFmtId="0" fontId="10" fillId="0" borderId="0" xfId="0" applyFont="1"/>
    <xf numFmtId="0" fontId="9" fillId="4" borderId="7" xfId="0" applyFont="1" applyFill="1" applyBorder="1" applyAlignment="1">
      <alignment wrapText="1"/>
    </xf>
    <xf numFmtId="3" fontId="11" fillId="4" borderId="8" xfId="1" applyNumberFormat="1" applyFont="1" applyFill="1" applyBorder="1" applyAlignment="1"/>
    <xf numFmtId="3" fontId="11" fillId="4" borderId="9" xfId="1" applyNumberFormat="1" applyFont="1" applyFill="1" applyBorder="1" applyAlignment="1"/>
    <xf numFmtId="0" fontId="13" fillId="0" borderId="0" xfId="2" applyNumberFormat="1" applyFont="1" applyFill="1" applyBorder="1" applyAlignment="1" applyProtection="1">
      <alignment horizontal="center" vertical="top"/>
    </xf>
    <xf numFmtId="0" fontId="9" fillId="5" borderId="16" xfId="2" applyNumberFormat="1" applyFont="1" applyFill="1" applyBorder="1" applyAlignment="1" applyProtection="1">
      <alignment horizontal="left" vertical="top" indent="1"/>
    </xf>
    <xf numFmtId="3" fontId="9" fillId="5" borderId="15" xfId="1" applyNumberFormat="1" applyFont="1" applyFill="1" applyBorder="1"/>
    <xf numFmtId="3" fontId="9" fillId="5" borderId="17" xfId="1" applyNumberFormat="1" applyFont="1" applyFill="1" applyBorder="1"/>
    <xf numFmtId="0" fontId="13" fillId="0" borderId="0" xfId="0" applyFont="1"/>
    <xf numFmtId="0" fontId="14" fillId="0" borderId="0" xfId="0" applyFont="1"/>
    <xf numFmtId="0" fontId="15" fillId="0" borderId="0" xfId="2" applyNumberFormat="1" applyFont="1" applyFill="1" applyBorder="1" applyAlignment="1" applyProtection="1">
      <alignment horizontal="center" vertical="top"/>
    </xf>
    <xf numFmtId="0" fontId="15" fillId="0" borderId="16" xfId="2" applyNumberFormat="1" applyFont="1" applyFill="1" applyBorder="1" applyAlignment="1" applyProtection="1">
      <alignment horizontal="left" vertical="top" wrapText="1" indent="2"/>
    </xf>
    <xf numFmtId="3" fontId="5" fillId="0" borderId="8" xfId="1" applyNumberFormat="1" applyFont="1" applyFill="1" applyBorder="1" applyAlignment="1"/>
    <xf numFmtId="3" fontId="5" fillId="0" borderId="9" xfId="1" applyNumberFormat="1" applyFont="1" applyFill="1" applyBorder="1" applyAlignment="1"/>
    <xf numFmtId="0" fontId="16" fillId="0" borderId="0" xfId="0" applyFont="1"/>
    <xf numFmtId="0" fontId="17" fillId="0" borderId="0" xfId="0" applyFont="1"/>
    <xf numFmtId="0" fontId="4" fillId="0" borderId="0" xfId="0" applyFont="1"/>
    <xf numFmtId="43" fontId="17" fillId="0" borderId="0" xfId="1" applyFont="1"/>
    <xf numFmtId="0" fontId="15" fillId="0" borderId="0" xfId="0" applyFont="1" applyAlignment="1">
      <alignment horizontal="center"/>
    </xf>
    <xf numFmtId="0" fontId="15" fillId="0" borderId="0" xfId="2" quotePrefix="1" applyNumberFormat="1" applyFont="1" applyFill="1" applyBorder="1" applyAlignment="1" applyProtection="1">
      <alignment horizontal="center" vertical="top"/>
    </xf>
    <xf numFmtId="0" fontId="15" fillId="0" borderId="7" xfId="2" applyNumberFormat="1" applyFont="1" applyFill="1" applyBorder="1" applyAlignment="1" applyProtection="1">
      <alignment horizontal="left" vertical="top" wrapText="1" indent="2"/>
    </xf>
    <xf numFmtId="0" fontId="18" fillId="0" borderId="0" xfId="0" applyFont="1"/>
    <xf numFmtId="0" fontId="19" fillId="0" borderId="0" xfId="2" applyNumberFormat="1" applyFont="1" applyFill="1" applyBorder="1" applyAlignment="1" applyProtection="1">
      <alignment horizontal="center" vertical="top"/>
    </xf>
    <xf numFmtId="164" fontId="6" fillId="6" borderId="18" xfId="0" applyNumberFormat="1" applyFont="1" applyFill="1" applyBorder="1" applyAlignment="1">
      <alignment horizontal="left" wrapText="1" indent="1"/>
    </xf>
    <xf numFmtId="3" fontId="6" fillId="6" borderId="19" xfId="1" applyNumberFormat="1" applyFont="1" applyFill="1" applyBorder="1" applyAlignment="1"/>
    <xf numFmtId="3" fontId="6" fillId="6" borderId="20" xfId="1" applyNumberFormat="1" applyFont="1" applyFill="1" applyBorder="1" applyAlignment="1"/>
    <xf numFmtId="0" fontId="20" fillId="0" borderId="0" xfId="0" applyFont="1"/>
    <xf numFmtId="0" fontId="19" fillId="0" borderId="0" xfId="0" applyFont="1"/>
    <xf numFmtId="0" fontId="15" fillId="0" borderId="21" xfId="0" applyFont="1" applyBorder="1" applyAlignment="1"/>
    <xf numFmtId="0" fontId="15" fillId="0" borderId="0" xfId="0" applyFont="1" applyAlignment="1"/>
    <xf numFmtId="0" fontId="21" fillId="0" borderId="0" xfId="0" applyFont="1"/>
    <xf numFmtId="0" fontId="22" fillId="0" borderId="0" xfId="2" applyNumberFormat="1" applyFont="1" applyFill="1" applyBorder="1" applyAlignment="1" applyProtection="1">
      <alignment horizontal="left" vertical="top" indent="3"/>
    </xf>
    <xf numFmtId="43" fontId="23" fillId="0" borderId="0" xfId="1" applyFont="1"/>
    <xf numFmtId="0" fontId="24" fillId="0" borderId="0" xfId="0" applyFont="1" applyAlignment="1">
      <alignment horizontal="center"/>
    </xf>
    <xf numFmtId="3" fontId="25" fillId="0" borderId="0" xfId="1" applyNumberFormat="1" applyFont="1"/>
    <xf numFmtId="3" fontId="26" fillId="0" borderId="0" xfId="1" applyNumberFormat="1" applyFont="1"/>
    <xf numFmtId="0" fontId="27" fillId="0" borderId="0" xfId="0" applyFont="1"/>
  </cellXfs>
  <cellStyles count="253">
    <cellStyle name="=C:\WINNT\SYSTEM32\COMMAND.COM" xfId="3"/>
    <cellStyle name="Buena 2" xfId="4"/>
    <cellStyle name="Cálculo 2" xfId="5"/>
    <cellStyle name="Celda de comprobación 2" xfId="6"/>
    <cellStyle name="Celda vinculada 2" xfId="7"/>
    <cellStyle name="Coma 2" xfId="8"/>
    <cellStyle name="Encabezado 4 2" xfId="9"/>
    <cellStyle name="Énfasis 1" xfId="10"/>
    <cellStyle name="Énfasis 2" xfId="11"/>
    <cellStyle name="Énfasis 3" xfId="12"/>
    <cellStyle name="Énfasis1 - 20%" xfId="13"/>
    <cellStyle name="Énfasis1 - 40%" xfId="14"/>
    <cellStyle name="Énfasis1 - 60%" xfId="15"/>
    <cellStyle name="Énfasis1 2" xfId="16"/>
    <cellStyle name="Énfasis1 3" xfId="17"/>
    <cellStyle name="Énfasis1 4" xfId="18"/>
    <cellStyle name="Énfasis1 5" xfId="19"/>
    <cellStyle name="Énfasis1 6" xfId="20"/>
    <cellStyle name="Énfasis1 7" xfId="21"/>
    <cellStyle name="Énfasis2 - 20%" xfId="22"/>
    <cellStyle name="Énfasis2 - 40%" xfId="23"/>
    <cellStyle name="Énfasis2 - 60%" xfId="24"/>
    <cellStyle name="Énfasis2 2" xfId="25"/>
    <cellStyle name="Énfasis2 3" xfId="26"/>
    <cellStyle name="Énfasis2 4" xfId="27"/>
    <cellStyle name="Énfasis2 5" xfId="28"/>
    <cellStyle name="Énfasis2 6" xfId="29"/>
    <cellStyle name="Énfasis2 7" xfId="30"/>
    <cellStyle name="Énfasis3 - 20%" xfId="31"/>
    <cellStyle name="Énfasis3 - 40%" xfId="32"/>
    <cellStyle name="Énfasis3 - 60%" xfId="33"/>
    <cellStyle name="Énfasis3 2" xfId="34"/>
    <cellStyle name="Énfasis3 3" xfId="35"/>
    <cellStyle name="Énfasis3 4" xfId="36"/>
    <cellStyle name="Énfasis3 5" xfId="37"/>
    <cellStyle name="Énfasis3 6" xfId="38"/>
    <cellStyle name="Énfasis3 7" xfId="39"/>
    <cellStyle name="Énfasis4 - 20%" xfId="40"/>
    <cellStyle name="Énfasis4 - 40%" xfId="41"/>
    <cellStyle name="Énfasis4 - 60%" xfId="42"/>
    <cellStyle name="Énfasis4 2" xfId="43"/>
    <cellStyle name="Énfasis4 3" xfId="44"/>
    <cellStyle name="Énfasis4 4" xfId="45"/>
    <cellStyle name="Énfasis4 5" xfId="46"/>
    <cellStyle name="Énfasis4 6" xfId="47"/>
    <cellStyle name="Énfasis4 7" xfId="48"/>
    <cellStyle name="Énfasis5 - 20%" xfId="49"/>
    <cellStyle name="Énfasis5 - 40%" xfId="50"/>
    <cellStyle name="Énfasis5 - 60%" xfId="51"/>
    <cellStyle name="Énfasis5 2" xfId="52"/>
    <cellStyle name="Énfasis5 3" xfId="53"/>
    <cellStyle name="Énfasis5 4" xfId="54"/>
    <cellStyle name="Énfasis5 5" xfId="55"/>
    <cellStyle name="Énfasis5 6" xfId="56"/>
    <cellStyle name="Énfasis5 7" xfId="57"/>
    <cellStyle name="Énfasis6 - 20%" xfId="58"/>
    <cellStyle name="Énfasis6 - 40%" xfId="59"/>
    <cellStyle name="Énfasis6 - 60%" xfId="60"/>
    <cellStyle name="Énfasis6 2" xfId="61"/>
    <cellStyle name="Énfasis6 3" xfId="62"/>
    <cellStyle name="Énfasis6 4" xfId="63"/>
    <cellStyle name="Énfasis6 5" xfId="64"/>
    <cellStyle name="Énfasis6 6" xfId="65"/>
    <cellStyle name="Énfasis6 7" xfId="66"/>
    <cellStyle name="Entrada 2" xfId="67"/>
    <cellStyle name="Euro" xfId="68"/>
    <cellStyle name="Hipervínculo 2" xfId="69"/>
    <cellStyle name="Incorrecto 2" xfId="70"/>
    <cellStyle name="Millares" xfId="1" builtinId="3"/>
    <cellStyle name="Millares 10" xfId="71"/>
    <cellStyle name="Millares 10 2" xfId="72"/>
    <cellStyle name="Millares 10 3" xfId="73"/>
    <cellStyle name="Millares 11" xfId="74"/>
    <cellStyle name="Millares 11 2" xfId="75"/>
    <cellStyle name="Millares 12" xfId="76"/>
    <cellStyle name="Millares 12 2" xfId="77"/>
    <cellStyle name="Millares 13" xfId="78"/>
    <cellStyle name="Millares 14" xfId="79"/>
    <cellStyle name="Millares 15" xfId="80"/>
    <cellStyle name="Millares 16" xfId="81"/>
    <cellStyle name="Millares 17" xfId="82"/>
    <cellStyle name="Millares 18" xfId="83"/>
    <cellStyle name="Millares 18 2" xfId="84"/>
    <cellStyle name="Millares 18 3" xfId="85"/>
    <cellStyle name="Millares 19" xfId="86"/>
    <cellStyle name="Millares 2" xfId="87"/>
    <cellStyle name="Millares 2 2" xfId="88"/>
    <cellStyle name="Millares 2 2 2" xfId="89"/>
    <cellStyle name="Millares 2 3" xfId="90"/>
    <cellStyle name="Millares 2 4" xfId="91"/>
    <cellStyle name="Millares 2 5" xfId="92"/>
    <cellStyle name="Millares 20" xfId="93"/>
    <cellStyle name="Millares 21" xfId="94"/>
    <cellStyle name="Millares 22" xfId="95"/>
    <cellStyle name="Millares 23" xfId="96"/>
    <cellStyle name="Millares 24" xfId="97"/>
    <cellStyle name="Millares 25" xfId="98"/>
    <cellStyle name="Millares 26" xfId="99"/>
    <cellStyle name="Millares 27" xfId="100"/>
    <cellStyle name="Millares 28" xfId="101"/>
    <cellStyle name="Millares 29" xfId="102"/>
    <cellStyle name="Millares 3" xfId="103"/>
    <cellStyle name="Millares 3 2" xfId="104"/>
    <cellStyle name="Millares 3 2 2" xfId="105"/>
    <cellStyle name="Millares 3 3" xfId="106"/>
    <cellStyle name="Millares 3 4" xfId="107"/>
    <cellStyle name="Millares 30" xfId="108"/>
    <cellStyle name="Millares 31" xfId="109"/>
    <cellStyle name="Millares 32" xfId="110"/>
    <cellStyle name="Millares 33" xfId="111"/>
    <cellStyle name="Millares 34" xfId="112"/>
    <cellStyle name="Millares 35" xfId="113"/>
    <cellStyle name="Millares 36" xfId="114"/>
    <cellStyle name="Millares 37" xfId="115"/>
    <cellStyle name="Millares 38" xfId="116"/>
    <cellStyle name="Millares 39" xfId="117"/>
    <cellStyle name="Millares 39 2" xfId="118"/>
    <cellStyle name="Millares 4" xfId="119"/>
    <cellStyle name="Millares 4 2" xfId="120"/>
    <cellStyle name="Millares 4 3" xfId="121"/>
    <cellStyle name="Millares 40" xfId="122"/>
    <cellStyle name="Millares 41" xfId="123"/>
    <cellStyle name="Millares 42" xfId="124"/>
    <cellStyle name="Millares 43" xfId="125"/>
    <cellStyle name="Millares 44" xfId="126"/>
    <cellStyle name="Millares 45" xfId="127"/>
    <cellStyle name="Millares 46" xfId="128"/>
    <cellStyle name="Millares 48" xfId="129"/>
    <cellStyle name="Millares 5" xfId="130"/>
    <cellStyle name="Millares 5 2" xfId="131"/>
    <cellStyle name="Millares 6" xfId="132"/>
    <cellStyle name="Millares 6 2" xfId="133"/>
    <cellStyle name="Millares 7" xfId="134"/>
    <cellStyle name="Millares 7 2" xfId="135"/>
    <cellStyle name="Millares 8" xfId="136"/>
    <cellStyle name="Millares 8 2" xfId="137"/>
    <cellStyle name="Millares 9" xfId="138"/>
    <cellStyle name="Millares 9 2" xfId="139"/>
    <cellStyle name="Moneda 2" xfId="140"/>
    <cellStyle name="Neutral 2" xfId="141"/>
    <cellStyle name="Normal" xfId="0" builtinId="0"/>
    <cellStyle name="Normal 10" xfId="142"/>
    <cellStyle name="Normal 10 2" xfId="143"/>
    <cellStyle name="Normal 11" xfId="144"/>
    <cellStyle name="Normal 11 2" xfId="145"/>
    <cellStyle name="Normal 11 3" xfId="146"/>
    <cellStyle name="Normal 12" xfId="147"/>
    <cellStyle name="Normal 12 2" xfId="148"/>
    <cellStyle name="Normal 13" xfId="149"/>
    <cellStyle name="Normal 13 2" xfId="150"/>
    <cellStyle name="Normal 14" xfId="151"/>
    <cellStyle name="Normal 15" xfId="152"/>
    <cellStyle name="Normal 16" xfId="153"/>
    <cellStyle name="Normal 17" xfId="154"/>
    <cellStyle name="Normal 18" xfId="155"/>
    <cellStyle name="Normal 19" xfId="156"/>
    <cellStyle name="Normal 2" xfId="157"/>
    <cellStyle name="Normal 2 2" xfId="158"/>
    <cellStyle name="Normal 2 2 2" xfId="159"/>
    <cellStyle name="Normal 2 2 2 2" xfId="160"/>
    <cellStyle name="Normal 2 3" xfId="161"/>
    <cellStyle name="Normal 2 3 2" xfId="162"/>
    <cellStyle name="Normal 2 4" xfId="163"/>
    <cellStyle name="Normal 2 4 2" xfId="164"/>
    <cellStyle name="Normal 2 5" xfId="165"/>
    <cellStyle name="Normal 2 6" xfId="166"/>
    <cellStyle name="Normal 2 7" xfId="167"/>
    <cellStyle name="Normal 2 8" xfId="168"/>
    <cellStyle name="Normal 2 9" xfId="169"/>
    <cellStyle name="Normal 2_TIPO DE CAMBIO ESPOT" xfId="170"/>
    <cellStyle name="Normal 20" xfId="171"/>
    <cellStyle name="Normal 21" xfId="172"/>
    <cellStyle name="Normal 22" xfId="173"/>
    <cellStyle name="Normal 23" xfId="174"/>
    <cellStyle name="Normal 24" xfId="175"/>
    <cellStyle name="Normal 25" xfId="176"/>
    <cellStyle name="Normal 25 2" xfId="177"/>
    <cellStyle name="Normal 25 3" xfId="178"/>
    <cellStyle name="Normal 26" xfId="179"/>
    <cellStyle name="Normal 27" xfId="180"/>
    <cellStyle name="Normal 28" xfId="181"/>
    <cellStyle name="Normal 29" xfId="182"/>
    <cellStyle name="Normal 3" xfId="183"/>
    <cellStyle name="Normal 3 2" xfId="184"/>
    <cellStyle name="Normal 3 2 2" xfId="185"/>
    <cellStyle name="Normal 3 3" xfId="186"/>
    <cellStyle name="Normal 3 3 2" xfId="187"/>
    <cellStyle name="Normal 3 4" xfId="188"/>
    <cellStyle name="Normal 30" xfId="189"/>
    <cellStyle name="Normal 31" xfId="190"/>
    <cellStyle name="Normal 31 2" xfId="191"/>
    <cellStyle name="Normal 31 3" xfId="192"/>
    <cellStyle name="Normal 32" xfId="193"/>
    <cellStyle name="Normal 33" xfId="194"/>
    <cellStyle name="Normal 34" xfId="195"/>
    <cellStyle name="Normal 35" xfId="196"/>
    <cellStyle name="Normal 36" xfId="197"/>
    <cellStyle name="Normal 37" xfId="198"/>
    <cellStyle name="Normal 38" xfId="199"/>
    <cellStyle name="Normal 39" xfId="200"/>
    <cellStyle name="Normal 4" xfId="201"/>
    <cellStyle name="Normal 4 2" xfId="202"/>
    <cellStyle name="Normal 4 3" xfId="203"/>
    <cellStyle name="Normal 40" xfId="204"/>
    <cellStyle name="Normal 41" xfId="205"/>
    <cellStyle name="Normal 42" xfId="206"/>
    <cellStyle name="Normal 43" xfId="207"/>
    <cellStyle name="Normal 44" xfId="208"/>
    <cellStyle name="Normal 45" xfId="209"/>
    <cellStyle name="Normal 45 2" xfId="210"/>
    <cellStyle name="Normal 46" xfId="211"/>
    <cellStyle name="Normal 46 2" xfId="212"/>
    <cellStyle name="Normal 47" xfId="213"/>
    <cellStyle name="Normal 48" xfId="214"/>
    <cellStyle name="Normal 49" xfId="215"/>
    <cellStyle name="Normal 5" xfId="216"/>
    <cellStyle name="Normal 5 2" xfId="217"/>
    <cellStyle name="Normal 5 3" xfId="218"/>
    <cellStyle name="Normal 50" xfId="219"/>
    <cellStyle name="Normal 51" xfId="220"/>
    <cellStyle name="Normal 52" xfId="221"/>
    <cellStyle name="Normal 53" xfId="222"/>
    <cellStyle name="Normal 54" xfId="223"/>
    <cellStyle name="Normal 55" xfId="224"/>
    <cellStyle name="Normal 56" xfId="225"/>
    <cellStyle name="Normal 57" xfId="226"/>
    <cellStyle name="Normal 6" xfId="227"/>
    <cellStyle name="Normal 6 2" xfId="2"/>
    <cellStyle name="Normal 7" xfId="228"/>
    <cellStyle name="Normal 7 2" xfId="229"/>
    <cellStyle name="Normal 7 3" xfId="230"/>
    <cellStyle name="Normal 8" xfId="231"/>
    <cellStyle name="Normal 8 2" xfId="232"/>
    <cellStyle name="Normal 8 3" xfId="233"/>
    <cellStyle name="Normal 8 4" xfId="234"/>
    <cellStyle name="Normal 9" xfId="235"/>
    <cellStyle name="Normal 9 2" xfId="236"/>
    <cellStyle name="Notas 2" xfId="237"/>
    <cellStyle name="Porcentaje 2" xfId="238"/>
    <cellStyle name="Porcentual 2" xfId="239"/>
    <cellStyle name="Porcentual 2 2" xfId="240"/>
    <cellStyle name="Porcentual 2 3" xfId="241"/>
    <cellStyle name="Porcentual 3" xfId="242"/>
    <cellStyle name="Porcentual 3 2" xfId="243"/>
    <cellStyle name="Porcentual 4" xfId="244"/>
    <cellStyle name="Porcentual 5" xfId="245"/>
    <cellStyle name="Salida 2" xfId="246"/>
    <cellStyle name="Texto de advertencia 2" xfId="247"/>
    <cellStyle name="Título 1 2" xfId="248"/>
    <cellStyle name="Título 2 2" xfId="249"/>
    <cellStyle name="Título 3 2" xfId="250"/>
    <cellStyle name="Título de hoja" xfId="251"/>
    <cellStyle name="Total 2" xfId="2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38100</xdr:rowOff>
    </xdr:from>
    <xdr:to>
      <xdr:col>7</xdr:col>
      <xdr:colOff>503237</xdr:colOff>
      <xdr:row>4</xdr:row>
      <xdr:rowOff>162735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CC13AAED-148F-43C0-9B04-93B7FAA77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1985" y="38100"/>
          <a:ext cx="882332" cy="78757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0</xdr:row>
      <xdr:rowOff>76200</xdr:rowOff>
    </xdr:from>
    <xdr:to>
      <xdr:col>1</xdr:col>
      <xdr:colOff>1181514</xdr:colOff>
      <xdr:row>4</xdr:row>
      <xdr:rowOff>160278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5B37B25A-F112-4768-8E92-8EA11D9085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567690" y="76200"/>
          <a:ext cx="1010064" cy="747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66"/>
  <sheetViews>
    <sheetView showGridLines="0" tabSelected="1" zoomScale="120" zoomScaleNormal="120" workbookViewId="0">
      <selection activeCell="D167" sqref="D167"/>
    </sheetView>
  </sheetViews>
  <sheetFormatPr baseColWidth="10" defaultRowHeight="14.4"/>
  <cols>
    <col min="1" max="1" width="5.19921875" style="4" customWidth="1"/>
    <col min="2" max="2" width="47.59765625" style="61" customWidth="1"/>
    <col min="3" max="3" width="10.19921875" style="60" customWidth="1"/>
    <col min="4" max="7" width="12.59765625" style="60" customWidth="1"/>
    <col min="8" max="8" width="10.19921875" style="60" customWidth="1"/>
    <col min="9" max="9" width="11.19921875" style="8"/>
    <col min="10" max="10" width="12.09765625" style="8" customWidth="1"/>
    <col min="11" max="11" width="11.19921875" style="8"/>
  </cols>
  <sheetData>
    <row r="1" spans="1:11" ht="10.9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 ht="13.8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 ht="13.8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 ht="13.8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 ht="13.8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>
      <c r="B6" s="5" t="s">
        <v>88</v>
      </c>
      <c r="C6" s="6"/>
      <c r="D6" s="6"/>
      <c r="E6" s="6"/>
      <c r="F6" s="6"/>
      <c r="G6" s="6"/>
      <c r="H6" s="7"/>
    </row>
    <row r="7" spans="1:11" ht="13.2" customHeight="1">
      <c r="B7" s="9" t="s">
        <v>0</v>
      </c>
      <c r="C7" s="10"/>
      <c r="D7" s="10"/>
      <c r="E7" s="10"/>
      <c r="F7" s="10"/>
      <c r="G7" s="10"/>
      <c r="H7" s="11"/>
    </row>
    <row r="8" spans="1:11" ht="12.6" customHeight="1">
      <c r="B8" s="12" t="s">
        <v>1</v>
      </c>
      <c r="C8" s="13"/>
      <c r="D8" s="13"/>
      <c r="E8" s="13"/>
      <c r="F8" s="13"/>
      <c r="G8" s="13"/>
      <c r="H8" s="14"/>
    </row>
    <row r="9" spans="1:11" ht="10.95" customHeight="1">
      <c r="B9" s="15" t="s">
        <v>87</v>
      </c>
      <c r="C9" s="13"/>
      <c r="D9" s="13"/>
      <c r="E9" s="13"/>
      <c r="F9" s="13"/>
      <c r="G9" s="13"/>
      <c r="H9" s="14"/>
    </row>
    <row r="10" spans="1:11" ht="12.6" customHeight="1">
      <c r="B10" s="16" t="s">
        <v>2</v>
      </c>
      <c r="C10" s="17"/>
      <c r="D10" s="17"/>
      <c r="E10" s="17"/>
      <c r="F10" s="17"/>
      <c r="G10" s="17"/>
      <c r="H10" s="18"/>
    </row>
    <row r="11" spans="1:11">
      <c r="B11" s="19" t="s">
        <v>3</v>
      </c>
      <c r="C11" s="20" t="s">
        <v>4</v>
      </c>
      <c r="D11" s="21"/>
      <c r="E11" s="21"/>
      <c r="F11" s="21"/>
      <c r="G11" s="22"/>
      <c r="H11" s="23" t="s">
        <v>5</v>
      </c>
    </row>
    <row r="12" spans="1:11" s="24" customFormat="1" ht="30" customHeight="1">
      <c r="B12" s="25"/>
      <c r="C12" s="26" t="s">
        <v>6</v>
      </c>
      <c r="D12" s="26" t="s">
        <v>7</v>
      </c>
      <c r="E12" s="26" t="s">
        <v>8</v>
      </c>
      <c r="F12" s="26" t="s">
        <v>9</v>
      </c>
      <c r="G12" s="26" t="s">
        <v>10</v>
      </c>
      <c r="H12" s="27"/>
    </row>
    <row r="13" spans="1:11" s="24" customFormat="1">
      <c r="A13" s="28"/>
      <c r="B13" s="29" t="s">
        <v>11</v>
      </c>
      <c r="C13" s="30">
        <f>C14+C22+C32+C42+C52+C62+C66+C74+C78</f>
        <v>20144758706</v>
      </c>
      <c r="D13" s="30">
        <f t="shared" ref="D13:H13" si="0">D14+D22+D32+D42+D52+D62+D66+D74+D78</f>
        <v>6375707955.3900194</v>
      </c>
      <c r="E13" s="30">
        <f t="shared" si="0"/>
        <v>26520466661.390018</v>
      </c>
      <c r="F13" s="30">
        <f t="shared" si="0"/>
        <v>17125528670.56999</v>
      </c>
      <c r="G13" s="30">
        <f t="shared" si="0"/>
        <v>13939565361.249992</v>
      </c>
      <c r="H13" s="31">
        <f t="shared" si="0"/>
        <v>9394937990.8200035</v>
      </c>
    </row>
    <row r="14" spans="1:11" s="37" customFormat="1">
      <c r="A14" s="32"/>
      <c r="B14" s="33" t="s">
        <v>12</v>
      </c>
      <c r="C14" s="34">
        <f t="shared" ref="C14:H14" si="1">SUM(C15:C21)</f>
        <v>2490782478</v>
      </c>
      <c r="D14" s="34">
        <f t="shared" si="1"/>
        <v>1580283.9499979317</v>
      </c>
      <c r="E14" s="34">
        <f t="shared" si="1"/>
        <v>2492362761.9499979</v>
      </c>
      <c r="F14" s="34">
        <f t="shared" si="1"/>
        <v>1425155218.8899984</v>
      </c>
      <c r="G14" s="34">
        <f t="shared" si="1"/>
        <v>1414686643.8199983</v>
      </c>
      <c r="H14" s="35">
        <f t="shared" si="1"/>
        <v>1067207543.0600029</v>
      </c>
      <c r="I14" s="36"/>
      <c r="J14" s="36"/>
      <c r="K14" s="36"/>
    </row>
    <row r="15" spans="1:11" s="44" customFormat="1">
      <c r="A15" s="38"/>
      <c r="B15" s="39" t="s">
        <v>13</v>
      </c>
      <c r="C15" s="40">
        <v>621891788</v>
      </c>
      <c r="D15" s="40">
        <f t="shared" ref="D15:D21" si="2">E15-C15</f>
        <v>-5225352.3300004005</v>
      </c>
      <c r="E15" s="40">
        <v>616666435.6699996</v>
      </c>
      <c r="F15" s="40">
        <v>421389016.40000147</v>
      </c>
      <c r="G15" s="40">
        <v>421389016.40000147</v>
      </c>
      <c r="H15" s="41">
        <v>195277419.26999968</v>
      </c>
      <c r="I15" s="42"/>
      <c r="J15" s="43"/>
      <c r="K15" s="43"/>
    </row>
    <row r="16" spans="1:11" s="44" customFormat="1">
      <c r="A16" s="38"/>
      <c r="B16" s="39" t="s">
        <v>14</v>
      </c>
      <c r="C16" s="40">
        <v>132900021</v>
      </c>
      <c r="D16" s="40">
        <f t="shared" si="2"/>
        <v>7457031.1999999583</v>
      </c>
      <c r="E16" s="40">
        <v>140357052.19999996</v>
      </c>
      <c r="F16" s="40">
        <v>74205075.179999992</v>
      </c>
      <c r="G16" s="40">
        <v>67333373.909999996</v>
      </c>
      <c r="H16" s="41">
        <v>66151977.020000003</v>
      </c>
      <c r="I16" s="42"/>
      <c r="J16" s="43"/>
      <c r="K16" s="43"/>
    </row>
    <row r="17" spans="1:11" s="44" customFormat="1">
      <c r="A17" s="38"/>
      <c r="B17" s="39" t="s">
        <v>15</v>
      </c>
      <c r="C17" s="40">
        <v>863689767</v>
      </c>
      <c r="D17" s="40">
        <f t="shared" si="2"/>
        <v>19590919.130000591</v>
      </c>
      <c r="E17" s="40">
        <v>883280686.13000059</v>
      </c>
      <c r="F17" s="40">
        <v>412921163.21000028</v>
      </c>
      <c r="G17" s="40">
        <v>412921163.21000028</v>
      </c>
      <c r="H17" s="41">
        <v>470359522.92000049</v>
      </c>
      <c r="I17" s="42"/>
      <c r="J17" s="45"/>
      <c r="K17" s="43"/>
    </row>
    <row r="18" spans="1:11" s="44" customFormat="1">
      <c r="A18" s="38"/>
      <c r="B18" s="39" t="s">
        <v>16</v>
      </c>
      <c r="C18" s="40">
        <v>164531127</v>
      </c>
      <c r="D18" s="40">
        <f t="shared" si="2"/>
        <v>-9961556.7899999022</v>
      </c>
      <c r="E18" s="40">
        <v>154569570.2100001</v>
      </c>
      <c r="F18" s="40">
        <v>100997693.85999937</v>
      </c>
      <c r="G18" s="40">
        <v>100957853.19999935</v>
      </c>
      <c r="H18" s="41">
        <v>53571876.350000195</v>
      </c>
      <c r="I18" s="42"/>
      <c r="J18" s="45"/>
      <c r="K18" s="43"/>
    </row>
    <row r="19" spans="1:11" s="44" customFormat="1">
      <c r="A19" s="38"/>
      <c r="B19" s="39" t="s">
        <v>17</v>
      </c>
      <c r="C19" s="40">
        <v>623676652</v>
      </c>
      <c r="D19" s="40">
        <f t="shared" si="2"/>
        <v>-9646100.1200022697</v>
      </c>
      <c r="E19" s="40">
        <v>614030551.87999773</v>
      </c>
      <c r="F19" s="40">
        <v>377380184.22999728</v>
      </c>
      <c r="G19" s="40">
        <v>373823151.08999711</v>
      </c>
      <c r="H19" s="41">
        <v>236650367.65000245</v>
      </c>
      <c r="I19" s="42"/>
      <c r="J19" s="45"/>
      <c r="K19" s="43"/>
    </row>
    <row r="20" spans="1:11" s="44" customFormat="1">
      <c r="A20" s="38"/>
      <c r="B20" s="39" t="s">
        <v>18</v>
      </c>
      <c r="C20" s="40">
        <v>0</v>
      </c>
      <c r="D20" s="40">
        <f t="shared" si="2"/>
        <v>0</v>
      </c>
      <c r="E20" s="40">
        <v>0</v>
      </c>
      <c r="F20" s="40">
        <v>0</v>
      </c>
      <c r="G20" s="40">
        <v>0</v>
      </c>
      <c r="H20" s="41">
        <v>0</v>
      </c>
      <c r="I20" s="42"/>
      <c r="J20" s="45"/>
      <c r="K20" s="43"/>
    </row>
    <row r="21" spans="1:11" s="44" customFormat="1">
      <c r="A21" s="38"/>
      <c r="B21" s="39" t="s">
        <v>19</v>
      </c>
      <c r="C21" s="40">
        <v>84093123</v>
      </c>
      <c r="D21" s="40">
        <f t="shared" si="2"/>
        <v>-634657.1400000453</v>
      </c>
      <c r="E21" s="40">
        <v>83458465.859999955</v>
      </c>
      <c r="F21" s="40">
        <v>38262086.009999923</v>
      </c>
      <c r="G21" s="40">
        <v>38262086.009999923</v>
      </c>
      <c r="H21" s="41">
        <v>45196379.850000113</v>
      </c>
      <c r="I21" s="42"/>
      <c r="J21" s="45"/>
      <c r="K21" s="43"/>
    </row>
    <row r="22" spans="1:11" s="37" customFormat="1">
      <c r="A22" s="32"/>
      <c r="B22" s="33" t="s">
        <v>20</v>
      </c>
      <c r="C22" s="34">
        <f t="shared" ref="C22:H22" si="3">SUM(C23:C31)</f>
        <v>323442652</v>
      </c>
      <c r="D22" s="34">
        <f t="shared" si="3"/>
        <v>-15215738.699999869</v>
      </c>
      <c r="E22" s="34">
        <f t="shared" si="3"/>
        <v>308226913.30000019</v>
      </c>
      <c r="F22" s="34">
        <f t="shared" si="3"/>
        <v>130158096.56999998</v>
      </c>
      <c r="G22" s="34">
        <f t="shared" si="3"/>
        <v>111110209.87999994</v>
      </c>
      <c r="H22" s="35">
        <f t="shared" si="3"/>
        <v>178068816.72999999</v>
      </c>
      <c r="I22" s="36"/>
      <c r="J22" s="36"/>
      <c r="K22" s="36"/>
    </row>
    <row r="23" spans="1:11" s="44" customFormat="1" ht="27.6">
      <c r="A23" s="38"/>
      <c r="B23" s="39" t="s">
        <v>21</v>
      </c>
      <c r="C23" s="40">
        <v>96696690</v>
      </c>
      <c r="D23" s="40">
        <f t="shared" ref="D23:D31" si="4">E23-C23</f>
        <v>286418.80000014603</v>
      </c>
      <c r="E23" s="40">
        <v>96983108.800000146</v>
      </c>
      <c r="F23" s="40">
        <v>21402746.449999984</v>
      </c>
      <c r="G23" s="40">
        <v>9887145.2999999803</v>
      </c>
      <c r="H23" s="41">
        <v>75580362.349999994</v>
      </c>
      <c r="I23" s="42"/>
      <c r="J23" s="43"/>
      <c r="K23" s="43"/>
    </row>
    <row r="24" spans="1:11" s="44" customFormat="1">
      <c r="A24" s="38"/>
      <c r="B24" s="39" t="s">
        <v>22</v>
      </c>
      <c r="C24" s="40">
        <v>12325841</v>
      </c>
      <c r="D24" s="40">
        <f t="shared" si="4"/>
        <v>2032530.8600000013</v>
      </c>
      <c r="E24" s="40">
        <v>14358371.860000001</v>
      </c>
      <c r="F24" s="40">
        <v>4094603.0100000016</v>
      </c>
      <c r="G24" s="40">
        <v>3648135.2300000028</v>
      </c>
      <c r="H24" s="41">
        <v>10263768.849999996</v>
      </c>
      <c r="I24" s="42"/>
      <c r="J24" s="43"/>
      <c r="K24" s="43"/>
    </row>
    <row r="25" spans="1:11" s="44" customFormat="1">
      <c r="A25" s="38"/>
      <c r="B25" s="39" t="s">
        <v>23</v>
      </c>
      <c r="C25" s="40">
        <v>306600</v>
      </c>
      <c r="D25" s="40">
        <f t="shared" si="4"/>
        <v>-30482.479999999981</v>
      </c>
      <c r="E25" s="40">
        <v>276117.52</v>
      </c>
      <c r="F25" s="40">
        <v>1217.46</v>
      </c>
      <c r="G25" s="40">
        <v>1217.46</v>
      </c>
      <c r="H25" s="41">
        <v>274900.06</v>
      </c>
      <c r="I25" s="42"/>
      <c r="J25" s="43"/>
      <c r="K25" s="43"/>
    </row>
    <row r="26" spans="1:11" s="44" customFormat="1">
      <c r="A26" s="38"/>
      <c r="B26" s="39" t="s">
        <v>24</v>
      </c>
      <c r="C26" s="40">
        <v>14110685</v>
      </c>
      <c r="D26" s="40">
        <f t="shared" si="4"/>
        <v>510288.87999999337</v>
      </c>
      <c r="E26" s="40">
        <v>14620973.879999993</v>
      </c>
      <c r="F26" s="40">
        <v>5119403.1999999993</v>
      </c>
      <c r="G26" s="40">
        <v>2694876.3199999989</v>
      </c>
      <c r="H26" s="41">
        <v>9501570.6800000016</v>
      </c>
      <c r="I26" s="42"/>
      <c r="J26" s="43"/>
      <c r="K26" s="43"/>
    </row>
    <row r="27" spans="1:11" s="44" customFormat="1">
      <c r="A27" s="38"/>
      <c r="B27" s="39" t="s">
        <v>25</v>
      </c>
      <c r="C27" s="40">
        <v>5382824</v>
      </c>
      <c r="D27" s="40">
        <f t="shared" si="4"/>
        <v>265640.8200000003</v>
      </c>
      <c r="E27" s="40">
        <v>5648464.8200000003</v>
      </c>
      <c r="F27" s="40">
        <v>415017.72</v>
      </c>
      <c r="G27" s="40">
        <v>292519.59999999998</v>
      </c>
      <c r="H27" s="41">
        <v>5233447.0999999996</v>
      </c>
      <c r="I27" s="42"/>
      <c r="J27" s="43"/>
      <c r="K27" s="43"/>
    </row>
    <row r="28" spans="1:11" s="44" customFormat="1">
      <c r="A28" s="38"/>
      <c r="B28" s="39" t="s">
        <v>26</v>
      </c>
      <c r="C28" s="40">
        <v>169850160</v>
      </c>
      <c r="D28" s="40">
        <f t="shared" si="4"/>
        <v>-22423935.560000002</v>
      </c>
      <c r="E28" s="40">
        <v>147426224.44</v>
      </c>
      <c r="F28" s="40">
        <v>92712652.229999989</v>
      </c>
      <c r="G28" s="40">
        <v>90410269.559999958</v>
      </c>
      <c r="H28" s="41">
        <v>54713572.210000001</v>
      </c>
      <c r="I28" s="42"/>
      <c r="J28" s="43"/>
      <c r="K28" s="43"/>
    </row>
    <row r="29" spans="1:11" s="44" customFormat="1">
      <c r="A29" s="38"/>
      <c r="B29" s="39" t="s">
        <v>27</v>
      </c>
      <c r="C29" s="40">
        <v>7987998</v>
      </c>
      <c r="D29" s="40">
        <f t="shared" si="4"/>
        <v>1445400.5699999984</v>
      </c>
      <c r="E29" s="40">
        <v>9433398.5699999984</v>
      </c>
      <c r="F29" s="40">
        <v>1494298.49</v>
      </c>
      <c r="G29" s="40">
        <v>976216.36</v>
      </c>
      <c r="H29" s="41">
        <v>7939100.0799999973</v>
      </c>
      <c r="I29" s="42"/>
      <c r="J29" s="43"/>
      <c r="K29" s="43"/>
    </row>
    <row r="30" spans="1:11" s="44" customFormat="1">
      <c r="A30" s="38"/>
      <c r="B30" s="39" t="s">
        <v>28</v>
      </c>
      <c r="C30" s="40">
        <v>0</v>
      </c>
      <c r="D30" s="40">
        <f t="shared" si="4"/>
        <v>580</v>
      </c>
      <c r="E30" s="40">
        <v>580</v>
      </c>
      <c r="F30" s="40">
        <v>0</v>
      </c>
      <c r="G30" s="40">
        <v>0</v>
      </c>
      <c r="H30" s="41">
        <v>580</v>
      </c>
      <c r="I30" s="42"/>
      <c r="J30" s="43"/>
      <c r="K30" s="43"/>
    </row>
    <row r="31" spans="1:11" s="44" customFormat="1">
      <c r="A31" s="38"/>
      <c r="B31" s="39" t="s">
        <v>29</v>
      </c>
      <c r="C31" s="40">
        <v>16781854</v>
      </c>
      <c r="D31" s="40">
        <f t="shared" si="4"/>
        <v>2697819.4099999964</v>
      </c>
      <c r="E31" s="40">
        <v>19479673.409999996</v>
      </c>
      <c r="F31" s="40">
        <v>4918158.0100000026</v>
      </c>
      <c r="G31" s="40">
        <v>3199830.0499999984</v>
      </c>
      <c r="H31" s="41">
        <v>14561515.400000008</v>
      </c>
      <c r="I31" s="42"/>
      <c r="J31" s="43"/>
      <c r="K31" s="43"/>
    </row>
    <row r="32" spans="1:11" s="37" customFormat="1">
      <c r="A32" s="32"/>
      <c r="B32" s="33" t="s">
        <v>30</v>
      </c>
      <c r="C32" s="34">
        <f t="shared" ref="C32:H32" si="5">SUM(C33:C41)</f>
        <v>1896664208</v>
      </c>
      <c r="D32" s="34">
        <f t="shared" si="5"/>
        <v>922115937.73000002</v>
      </c>
      <c r="E32" s="34">
        <f t="shared" si="5"/>
        <v>2818780145.7299995</v>
      </c>
      <c r="F32" s="34">
        <f t="shared" si="5"/>
        <v>1612841668.4500003</v>
      </c>
      <c r="G32" s="34">
        <f t="shared" si="5"/>
        <v>849666647.65999973</v>
      </c>
      <c r="H32" s="35">
        <f t="shared" si="5"/>
        <v>1205938477.28</v>
      </c>
      <c r="I32" s="36"/>
      <c r="J32" s="36"/>
      <c r="K32" s="36"/>
    </row>
    <row r="33" spans="1:11" s="44" customFormat="1">
      <c r="A33" s="46"/>
      <c r="B33" s="39" t="s">
        <v>31</v>
      </c>
      <c r="C33" s="40">
        <v>119039623</v>
      </c>
      <c r="D33" s="40">
        <f t="shared" ref="D33:D41" si="6">E33-C33</f>
        <v>-2276457.7600000203</v>
      </c>
      <c r="E33" s="40">
        <v>116763165.23999998</v>
      </c>
      <c r="F33" s="40">
        <v>61276428.850000016</v>
      </c>
      <c r="G33" s="40">
        <v>61030985.790000007</v>
      </c>
      <c r="H33" s="41">
        <v>55486736.389999978</v>
      </c>
      <c r="I33" s="42"/>
      <c r="J33" s="43"/>
      <c r="K33" s="43"/>
    </row>
    <row r="34" spans="1:11" s="44" customFormat="1">
      <c r="A34" s="46"/>
      <c r="B34" s="39" t="s">
        <v>32</v>
      </c>
      <c r="C34" s="40">
        <v>1001651777</v>
      </c>
      <c r="D34" s="40">
        <f t="shared" si="6"/>
        <v>4743909.2899998426</v>
      </c>
      <c r="E34" s="40">
        <v>1006395686.2899998</v>
      </c>
      <c r="F34" s="40">
        <v>719286753.92000031</v>
      </c>
      <c r="G34" s="40">
        <v>91394004.540000021</v>
      </c>
      <c r="H34" s="41">
        <v>287108932.37000024</v>
      </c>
      <c r="I34" s="42"/>
      <c r="J34" s="43"/>
      <c r="K34" s="43"/>
    </row>
    <row r="35" spans="1:11" s="44" customFormat="1">
      <c r="A35" s="46"/>
      <c r="B35" s="39" t="s">
        <v>33</v>
      </c>
      <c r="C35" s="40">
        <v>323390793</v>
      </c>
      <c r="D35" s="40">
        <f t="shared" si="6"/>
        <v>427599911.66999984</v>
      </c>
      <c r="E35" s="40">
        <v>750990704.66999984</v>
      </c>
      <c r="F35" s="40">
        <v>499873929.5399999</v>
      </c>
      <c r="G35" s="40">
        <v>450575498.65000004</v>
      </c>
      <c r="H35" s="41">
        <v>251116775.13000005</v>
      </c>
      <c r="I35" s="42"/>
      <c r="J35" s="43"/>
      <c r="K35" s="43"/>
    </row>
    <row r="36" spans="1:11" s="44" customFormat="1">
      <c r="A36" s="46"/>
      <c r="B36" s="39" t="s">
        <v>34</v>
      </c>
      <c r="C36" s="40">
        <v>30500171</v>
      </c>
      <c r="D36" s="40">
        <f t="shared" si="6"/>
        <v>9717658.4399999827</v>
      </c>
      <c r="E36" s="40">
        <v>40217829.439999983</v>
      </c>
      <c r="F36" s="40">
        <v>27327469.519999977</v>
      </c>
      <c r="G36" s="40">
        <v>8242018.5300000012</v>
      </c>
      <c r="H36" s="41">
        <v>12890359.919999994</v>
      </c>
      <c r="I36" s="42"/>
      <c r="J36" s="43"/>
      <c r="K36" s="43"/>
    </row>
    <row r="37" spans="1:11" s="44" customFormat="1">
      <c r="A37" s="46"/>
      <c r="B37" s="39" t="s">
        <v>35</v>
      </c>
      <c r="C37" s="40">
        <v>35009660</v>
      </c>
      <c r="D37" s="40">
        <f t="shared" si="6"/>
        <v>42761897.810000017</v>
      </c>
      <c r="E37" s="40">
        <v>77771557.810000017</v>
      </c>
      <c r="F37" s="40">
        <v>30966657.740000002</v>
      </c>
      <c r="G37" s="40">
        <v>18864910.490000006</v>
      </c>
      <c r="H37" s="41">
        <v>46804900.069999985</v>
      </c>
      <c r="I37" s="42"/>
      <c r="J37" s="43"/>
      <c r="K37" s="43"/>
    </row>
    <row r="38" spans="1:11" s="44" customFormat="1">
      <c r="A38" s="46"/>
      <c r="B38" s="39" t="s">
        <v>36</v>
      </c>
      <c r="C38" s="40">
        <v>106858849</v>
      </c>
      <c r="D38" s="40">
        <f t="shared" si="6"/>
        <v>101152778.88</v>
      </c>
      <c r="E38" s="40">
        <v>208011627.88</v>
      </c>
      <c r="F38" s="40">
        <v>83679643.460000008</v>
      </c>
      <c r="G38" s="40">
        <v>49147103.640000001</v>
      </c>
      <c r="H38" s="41">
        <v>124331984.42000002</v>
      </c>
      <c r="I38" s="42"/>
      <c r="J38" s="43"/>
      <c r="K38" s="43"/>
    </row>
    <row r="39" spans="1:11" s="44" customFormat="1">
      <c r="A39" s="46"/>
      <c r="B39" s="39" t="s">
        <v>37</v>
      </c>
      <c r="C39" s="40">
        <v>50805878</v>
      </c>
      <c r="D39" s="40">
        <f t="shared" si="6"/>
        <v>8255717.5800000131</v>
      </c>
      <c r="E39" s="40">
        <v>59061595.580000013</v>
      </c>
      <c r="F39" s="40">
        <v>31582309.870000016</v>
      </c>
      <c r="G39" s="40">
        <v>25200757.270000003</v>
      </c>
      <c r="H39" s="41">
        <v>27479285.709999997</v>
      </c>
      <c r="I39" s="42"/>
      <c r="J39" s="43"/>
      <c r="K39" s="43"/>
    </row>
    <row r="40" spans="1:11" s="44" customFormat="1">
      <c r="A40" s="46"/>
      <c r="B40" s="39" t="s">
        <v>38</v>
      </c>
      <c r="C40" s="40">
        <v>20624612</v>
      </c>
      <c r="D40" s="40">
        <f t="shared" si="6"/>
        <v>3442075.8099999987</v>
      </c>
      <c r="E40" s="40">
        <v>24066687.809999999</v>
      </c>
      <c r="F40" s="40">
        <v>2722371.5700000008</v>
      </c>
      <c r="G40" s="40">
        <v>2136951.1500000004</v>
      </c>
      <c r="H40" s="41">
        <v>21344316.239999998</v>
      </c>
      <c r="I40" s="42"/>
      <c r="J40" s="43"/>
      <c r="K40" s="43"/>
    </row>
    <row r="41" spans="1:11" s="44" customFormat="1">
      <c r="A41" s="46"/>
      <c r="B41" s="39" t="s">
        <v>39</v>
      </c>
      <c r="C41" s="40">
        <v>208782845</v>
      </c>
      <c r="D41" s="40">
        <f t="shared" si="6"/>
        <v>326718446.01000029</v>
      </c>
      <c r="E41" s="40">
        <v>535501291.01000029</v>
      </c>
      <c r="F41" s="40">
        <v>156126103.9799999</v>
      </c>
      <c r="G41" s="40">
        <v>143074417.59999976</v>
      </c>
      <c r="H41" s="41">
        <v>379375187.02999979</v>
      </c>
      <c r="I41" s="42"/>
      <c r="J41" s="43"/>
      <c r="K41" s="43"/>
    </row>
    <row r="42" spans="1:11" s="37" customFormat="1">
      <c r="A42" s="32"/>
      <c r="B42" s="33" t="s">
        <v>40</v>
      </c>
      <c r="C42" s="34">
        <f t="shared" ref="C42:H42" si="7">SUM(C43:C51)</f>
        <v>8759702352</v>
      </c>
      <c r="D42" s="34">
        <f t="shared" si="7"/>
        <v>3252742851.000021</v>
      </c>
      <c r="E42" s="34">
        <f t="shared" si="7"/>
        <v>12012445203.000023</v>
      </c>
      <c r="F42" s="34">
        <f t="shared" si="7"/>
        <v>8081563306.4199915</v>
      </c>
      <c r="G42" s="34">
        <f t="shared" si="7"/>
        <v>5691612040.819994</v>
      </c>
      <c r="H42" s="35">
        <f t="shared" si="7"/>
        <v>3930881896.5800018</v>
      </c>
      <c r="I42" s="36"/>
      <c r="J42" s="36"/>
      <c r="K42" s="36"/>
    </row>
    <row r="43" spans="1:11" s="44" customFormat="1">
      <c r="A43" s="38"/>
      <c r="B43" s="39" t="s">
        <v>41</v>
      </c>
      <c r="C43" s="40">
        <v>8076278051</v>
      </c>
      <c r="D43" s="40">
        <f t="shared" ref="D43:D51" si="8">E43-C43</f>
        <v>3486882049.0100212</v>
      </c>
      <c r="E43" s="40">
        <v>11563160100.010021</v>
      </c>
      <c r="F43" s="40">
        <v>7862509563.1199923</v>
      </c>
      <c r="G43" s="40">
        <v>5623249665.9299946</v>
      </c>
      <c r="H43" s="41">
        <v>3700650536.8900023</v>
      </c>
      <c r="I43" s="42"/>
      <c r="J43" s="43"/>
      <c r="K43" s="43"/>
    </row>
    <row r="44" spans="1:11" s="44" customFormat="1">
      <c r="A44" s="38"/>
      <c r="B44" s="39" t="s">
        <v>42</v>
      </c>
      <c r="C44" s="40">
        <v>0</v>
      </c>
      <c r="D44" s="40">
        <f t="shared" si="8"/>
        <v>39114395.270000003</v>
      </c>
      <c r="E44" s="40">
        <v>39114395.270000003</v>
      </c>
      <c r="F44" s="40">
        <v>25722140.069999997</v>
      </c>
      <c r="G44" s="40">
        <v>17646885.159999996</v>
      </c>
      <c r="H44" s="41">
        <v>13392255.200000001</v>
      </c>
      <c r="I44" s="42"/>
      <c r="J44" s="43"/>
      <c r="K44" s="43"/>
    </row>
    <row r="45" spans="1:11" s="44" customFormat="1">
      <c r="A45" s="38"/>
      <c r="B45" s="39" t="s">
        <v>43</v>
      </c>
      <c r="C45" s="40">
        <v>143437065</v>
      </c>
      <c r="D45" s="40">
        <f t="shared" si="8"/>
        <v>-78702234.480000004</v>
      </c>
      <c r="E45" s="40">
        <v>64734830.519999996</v>
      </c>
      <c r="F45" s="40">
        <v>20225166.859999999</v>
      </c>
      <c r="G45" s="40">
        <v>17776666.859999999</v>
      </c>
      <c r="H45" s="41">
        <v>44509663.659999996</v>
      </c>
      <c r="I45" s="42"/>
      <c r="J45" s="43"/>
      <c r="K45" s="43"/>
    </row>
    <row r="46" spans="1:11" s="44" customFormat="1">
      <c r="A46" s="38"/>
      <c r="B46" s="39" t="s">
        <v>44</v>
      </c>
      <c r="C46" s="40">
        <v>485497236</v>
      </c>
      <c r="D46" s="40">
        <f t="shared" si="8"/>
        <v>-255635135.90000001</v>
      </c>
      <c r="E46" s="40">
        <v>229862100.09999999</v>
      </c>
      <c r="F46" s="40">
        <v>91577722.370000005</v>
      </c>
      <c r="G46" s="40">
        <v>26438822.869999997</v>
      </c>
      <c r="H46" s="41">
        <v>138284377.72999999</v>
      </c>
      <c r="I46" s="42"/>
      <c r="J46" s="43"/>
      <c r="K46" s="43"/>
    </row>
    <row r="47" spans="1:11" s="44" customFormat="1">
      <c r="A47" s="38"/>
      <c r="B47" s="39" t="s">
        <v>45</v>
      </c>
      <c r="C47" s="40">
        <v>0</v>
      </c>
      <c r="D47" s="40">
        <f t="shared" si="8"/>
        <v>0</v>
      </c>
      <c r="E47" s="40">
        <v>0</v>
      </c>
      <c r="F47" s="40">
        <v>0</v>
      </c>
      <c r="G47" s="40">
        <v>0</v>
      </c>
      <c r="H47" s="41">
        <v>0</v>
      </c>
      <c r="I47" s="42"/>
      <c r="J47" s="43"/>
      <c r="K47" s="43"/>
    </row>
    <row r="48" spans="1:11" s="44" customFormat="1">
      <c r="A48" s="38"/>
      <c r="B48" s="39" t="s">
        <v>46</v>
      </c>
      <c r="C48" s="40">
        <v>0</v>
      </c>
      <c r="D48" s="40">
        <f t="shared" si="8"/>
        <v>61083777.100000001</v>
      </c>
      <c r="E48" s="40">
        <v>61083777.100000001</v>
      </c>
      <c r="F48" s="40">
        <v>39528714</v>
      </c>
      <c r="G48" s="40">
        <v>3000000</v>
      </c>
      <c r="H48" s="41">
        <v>21555063.100000001</v>
      </c>
      <c r="I48" s="42"/>
      <c r="J48" s="43"/>
      <c r="K48" s="43"/>
    </row>
    <row r="49" spans="1:11" s="44" customFormat="1">
      <c r="A49" s="38"/>
      <c r="B49" s="39" t="s">
        <v>47</v>
      </c>
      <c r="C49" s="40">
        <v>0</v>
      </c>
      <c r="D49" s="40">
        <f t="shared" si="8"/>
        <v>0</v>
      </c>
      <c r="E49" s="40">
        <v>0</v>
      </c>
      <c r="F49" s="40">
        <v>0</v>
      </c>
      <c r="G49" s="40">
        <v>0</v>
      </c>
      <c r="H49" s="41">
        <v>0</v>
      </c>
      <c r="I49" s="42"/>
      <c r="J49" s="43"/>
      <c r="K49" s="43"/>
    </row>
    <row r="50" spans="1:11" s="44" customFormat="1">
      <c r="A50" s="38"/>
      <c r="B50" s="39" t="s">
        <v>48</v>
      </c>
      <c r="C50" s="40">
        <v>54490000</v>
      </c>
      <c r="D50" s="40">
        <f t="shared" si="8"/>
        <v>0</v>
      </c>
      <c r="E50" s="40">
        <v>54490000</v>
      </c>
      <c r="F50" s="40">
        <v>42000000</v>
      </c>
      <c r="G50" s="40">
        <v>3500000</v>
      </c>
      <c r="H50" s="41">
        <v>12490000</v>
      </c>
      <c r="I50" s="42"/>
      <c r="J50" s="43"/>
      <c r="K50" s="43"/>
    </row>
    <row r="51" spans="1:11" s="44" customFormat="1">
      <c r="A51" s="38"/>
      <c r="B51" s="39" t="s">
        <v>49</v>
      </c>
      <c r="C51" s="40">
        <v>0</v>
      </c>
      <c r="D51" s="40">
        <f t="shared" si="8"/>
        <v>0</v>
      </c>
      <c r="E51" s="40">
        <v>0</v>
      </c>
      <c r="F51" s="40">
        <v>0</v>
      </c>
      <c r="G51" s="40">
        <v>0</v>
      </c>
      <c r="H51" s="41">
        <v>0</v>
      </c>
      <c r="I51" s="42"/>
      <c r="J51" s="43"/>
      <c r="K51" s="43"/>
    </row>
    <row r="52" spans="1:11" s="37" customFormat="1">
      <c r="A52" s="32"/>
      <c r="B52" s="33" t="s">
        <v>50</v>
      </c>
      <c r="C52" s="34">
        <f t="shared" ref="C52:H52" si="9">SUM(C53:C61)</f>
        <v>337000</v>
      </c>
      <c r="D52" s="34">
        <f t="shared" si="9"/>
        <v>29914856.5</v>
      </c>
      <c r="E52" s="34">
        <f t="shared" si="9"/>
        <v>30251856.5</v>
      </c>
      <c r="F52" s="34">
        <f t="shared" si="9"/>
        <v>3391032.2499999995</v>
      </c>
      <c r="G52" s="34">
        <f t="shared" si="9"/>
        <v>422552.09</v>
      </c>
      <c r="H52" s="35">
        <f t="shared" si="9"/>
        <v>26860824.25</v>
      </c>
      <c r="I52" s="36"/>
      <c r="J52" s="36"/>
      <c r="K52" s="36"/>
    </row>
    <row r="53" spans="1:11" s="44" customFormat="1">
      <c r="A53" s="38"/>
      <c r="B53" s="39" t="s">
        <v>51</v>
      </c>
      <c r="C53" s="40">
        <v>166000</v>
      </c>
      <c r="D53" s="40">
        <f t="shared" ref="D53:D61" si="10">E53-C53</f>
        <v>1783867.66</v>
      </c>
      <c r="E53" s="40">
        <v>1949867.66</v>
      </c>
      <c r="F53" s="40">
        <v>407006.56</v>
      </c>
      <c r="G53" s="40">
        <v>239488.29</v>
      </c>
      <c r="H53" s="41">
        <v>1542861.1</v>
      </c>
      <c r="I53" s="42"/>
      <c r="J53" s="43"/>
      <c r="K53" s="43"/>
    </row>
    <row r="54" spans="1:11" s="44" customFormat="1">
      <c r="A54" s="38"/>
      <c r="B54" s="39" t="s">
        <v>52</v>
      </c>
      <c r="C54" s="40">
        <v>0</v>
      </c>
      <c r="D54" s="40">
        <f t="shared" si="10"/>
        <v>34247.31</v>
      </c>
      <c r="E54" s="40">
        <v>34247.31</v>
      </c>
      <c r="F54" s="40">
        <v>0</v>
      </c>
      <c r="G54" s="40">
        <v>0</v>
      </c>
      <c r="H54" s="41">
        <v>34247.31</v>
      </c>
      <c r="I54" s="42"/>
      <c r="J54" s="43"/>
      <c r="K54" s="43"/>
    </row>
    <row r="55" spans="1:11" s="44" customFormat="1">
      <c r="A55" s="38"/>
      <c r="B55" s="39" t="s">
        <v>53</v>
      </c>
      <c r="C55" s="40">
        <v>0</v>
      </c>
      <c r="D55" s="40">
        <f t="shared" si="10"/>
        <v>0</v>
      </c>
      <c r="E55" s="40">
        <v>0</v>
      </c>
      <c r="F55" s="40">
        <v>0</v>
      </c>
      <c r="G55" s="40">
        <v>0</v>
      </c>
      <c r="H55" s="41">
        <v>0</v>
      </c>
      <c r="I55" s="42"/>
      <c r="J55" s="43"/>
      <c r="K55" s="43"/>
    </row>
    <row r="56" spans="1:11" s="44" customFormat="1">
      <c r="A56" s="38"/>
      <c r="B56" s="39" t="s">
        <v>54</v>
      </c>
      <c r="C56" s="40">
        <v>0</v>
      </c>
      <c r="D56" s="40">
        <f t="shared" si="10"/>
        <v>4713892.99</v>
      </c>
      <c r="E56" s="40">
        <v>4713892.99</v>
      </c>
      <c r="F56" s="40">
        <v>2608596.09</v>
      </c>
      <c r="G56" s="40">
        <v>0</v>
      </c>
      <c r="H56" s="41">
        <v>2105296.9</v>
      </c>
      <c r="I56" s="42"/>
      <c r="J56" s="43"/>
      <c r="K56" s="43"/>
    </row>
    <row r="57" spans="1:11" s="44" customFormat="1">
      <c r="A57" s="38"/>
      <c r="B57" s="39" t="s">
        <v>55</v>
      </c>
      <c r="C57" s="40">
        <v>0</v>
      </c>
      <c r="D57" s="40">
        <f t="shared" si="10"/>
        <v>0</v>
      </c>
      <c r="E57" s="40">
        <v>0</v>
      </c>
      <c r="F57" s="40">
        <v>0</v>
      </c>
      <c r="G57" s="40">
        <v>0</v>
      </c>
      <c r="H57" s="41">
        <v>0</v>
      </c>
      <c r="I57" s="42"/>
      <c r="J57" s="43"/>
      <c r="K57" s="43"/>
    </row>
    <row r="58" spans="1:11" s="44" customFormat="1">
      <c r="A58" s="38"/>
      <c r="B58" s="39" t="s">
        <v>56</v>
      </c>
      <c r="C58" s="40">
        <v>38000</v>
      </c>
      <c r="D58" s="40">
        <f t="shared" si="10"/>
        <v>1961438.54</v>
      </c>
      <c r="E58" s="40">
        <v>1999438.54</v>
      </c>
      <c r="F58" s="40">
        <v>321020.28000000003</v>
      </c>
      <c r="G58" s="40">
        <v>128654.48</v>
      </c>
      <c r="H58" s="41">
        <v>1678418.26</v>
      </c>
      <c r="I58" s="42"/>
      <c r="J58" s="43"/>
      <c r="K58" s="43"/>
    </row>
    <row r="59" spans="1:11" s="44" customFormat="1">
      <c r="A59" s="38"/>
      <c r="B59" s="39" t="s">
        <v>57</v>
      </c>
      <c r="C59" s="40">
        <v>0</v>
      </c>
      <c r="D59" s="40">
        <f t="shared" si="10"/>
        <v>0</v>
      </c>
      <c r="E59" s="40">
        <v>0</v>
      </c>
      <c r="F59" s="40">
        <v>0</v>
      </c>
      <c r="G59" s="40">
        <v>0</v>
      </c>
      <c r="H59" s="41">
        <v>0</v>
      </c>
      <c r="I59" s="42"/>
      <c r="J59" s="43"/>
      <c r="K59" s="43"/>
    </row>
    <row r="60" spans="1:11" s="44" customFormat="1">
      <c r="A60" s="38"/>
      <c r="B60" s="39" t="s">
        <v>58</v>
      </c>
      <c r="C60" s="40">
        <v>0</v>
      </c>
      <c r="D60" s="40">
        <f t="shared" si="10"/>
        <v>0</v>
      </c>
      <c r="E60" s="40">
        <v>0</v>
      </c>
      <c r="F60" s="40">
        <v>0</v>
      </c>
      <c r="G60" s="40">
        <v>0</v>
      </c>
      <c r="H60" s="41">
        <v>0</v>
      </c>
      <c r="I60" s="42"/>
      <c r="J60" s="43"/>
      <c r="K60" s="43"/>
    </row>
    <row r="61" spans="1:11" s="44" customFormat="1">
      <c r="A61" s="38"/>
      <c r="B61" s="39" t="s">
        <v>59</v>
      </c>
      <c r="C61" s="40">
        <v>133000</v>
      </c>
      <c r="D61" s="40">
        <f t="shared" si="10"/>
        <v>21421410</v>
      </c>
      <c r="E61" s="40">
        <v>21554410</v>
      </c>
      <c r="F61" s="40">
        <v>54409.32</v>
      </c>
      <c r="G61" s="40">
        <v>54409.32</v>
      </c>
      <c r="H61" s="41">
        <v>21500000.68</v>
      </c>
      <c r="I61" s="42"/>
      <c r="J61" s="43"/>
      <c r="K61" s="43"/>
    </row>
    <row r="62" spans="1:11" s="37" customFormat="1">
      <c r="A62" s="32"/>
      <c r="B62" s="33" t="s">
        <v>60</v>
      </c>
      <c r="C62" s="34">
        <f t="shared" ref="C62:H62" si="11">SUM(C63:C65)</f>
        <v>0</v>
      </c>
      <c r="D62" s="34">
        <f t="shared" si="11"/>
        <v>970075133.48000014</v>
      </c>
      <c r="E62" s="34">
        <f t="shared" si="11"/>
        <v>970075133.48000014</v>
      </c>
      <c r="F62" s="34">
        <f t="shared" si="11"/>
        <v>15055768.319999998</v>
      </c>
      <c r="G62" s="34">
        <f t="shared" si="11"/>
        <v>14703687.309999999</v>
      </c>
      <c r="H62" s="35">
        <f t="shared" si="11"/>
        <v>955019365.15999997</v>
      </c>
      <c r="I62" s="36"/>
      <c r="J62" s="36"/>
      <c r="K62" s="36"/>
    </row>
    <row r="63" spans="1:11" s="44" customFormat="1">
      <c r="A63" s="38"/>
      <c r="B63" s="39" t="s">
        <v>61</v>
      </c>
      <c r="C63" s="40">
        <v>0</v>
      </c>
      <c r="D63" s="40">
        <f t="shared" ref="D63:D65" si="12">E63-C63</f>
        <v>935042353.91000009</v>
      </c>
      <c r="E63" s="40">
        <v>935042353.91000009</v>
      </c>
      <c r="F63" s="40">
        <v>15022488.749999998</v>
      </c>
      <c r="G63" s="40">
        <v>14670407.739999998</v>
      </c>
      <c r="H63" s="41">
        <v>920019865.15999997</v>
      </c>
      <c r="I63" s="42"/>
      <c r="J63" s="43"/>
      <c r="K63" s="43"/>
    </row>
    <row r="64" spans="1:11" s="44" customFormat="1">
      <c r="A64" s="38"/>
      <c r="B64" s="39" t="s">
        <v>62</v>
      </c>
      <c r="C64" s="40">
        <v>0</v>
      </c>
      <c r="D64" s="40">
        <f t="shared" si="12"/>
        <v>35032779.57</v>
      </c>
      <c r="E64" s="40">
        <v>35032779.57</v>
      </c>
      <c r="F64" s="40">
        <v>33279.57</v>
      </c>
      <c r="G64" s="40">
        <v>33279.57</v>
      </c>
      <c r="H64" s="41">
        <v>34999500</v>
      </c>
      <c r="I64" s="42"/>
      <c r="J64" s="43"/>
      <c r="K64" s="43"/>
    </row>
    <row r="65" spans="1:11" s="44" customFormat="1">
      <c r="A65" s="38"/>
      <c r="B65" s="39" t="s">
        <v>63</v>
      </c>
      <c r="C65" s="40">
        <v>0</v>
      </c>
      <c r="D65" s="40">
        <f t="shared" si="12"/>
        <v>0</v>
      </c>
      <c r="E65" s="40">
        <v>0</v>
      </c>
      <c r="F65" s="40">
        <v>0</v>
      </c>
      <c r="G65" s="40">
        <v>0</v>
      </c>
      <c r="H65" s="41">
        <v>0</v>
      </c>
      <c r="I65" s="42"/>
      <c r="J65" s="43"/>
      <c r="K65" s="43"/>
    </row>
    <row r="66" spans="1:11" s="37" customFormat="1" ht="15" customHeight="1">
      <c r="A66" s="32"/>
      <c r="B66" s="33" t="s">
        <v>64</v>
      </c>
      <c r="C66" s="34">
        <f>SUM(C67:C73)</f>
        <v>47234562</v>
      </c>
      <c r="D66" s="34">
        <f t="shared" ref="D66:H66" si="13">SUM(D67:D73)</f>
        <v>-30000000</v>
      </c>
      <c r="E66" s="34">
        <f t="shared" si="13"/>
        <v>17234562</v>
      </c>
      <c r="F66" s="34">
        <f t="shared" si="13"/>
        <v>0</v>
      </c>
      <c r="G66" s="34">
        <f t="shared" si="13"/>
        <v>0</v>
      </c>
      <c r="H66" s="35">
        <f t="shared" si="13"/>
        <v>17234562</v>
      </c>
      <c r="I66" s="36"/>
      <c r="J66" s="36"/>
      <c r="K66" s="36"/>
    </row>
    <row r="67" spans="1:11" s="37" customFormat="1" ht="15" customHeight="1">
      <c r="A67" s="38"/>
      <c r="B67" s="39" t="s">
        <v>65</v>
      </c>
      <c r="C67" s="40">
        <v>0</v>
      </c>
      <c r="D67" s="40">
        <f t="shared" ref="D67:D73" si="14">E67-C67</f>
        <v>0</v>
      </c>
      <c r="E67" s="40">
        <v>0</v>
      </c>
      <c r="F67" s="40">
        <v>0</v>
      </c>
      <c r="G67" s="40">
        <v>0</v>
      </c>
      <c r="H67" s="41">
        <v>0</v>
      </c>
      <c r="I67" s="36"/>
      <c r="J67" s="36"/>
      <c r="K67" s="36"/>
    </row>
    <row r="68" spans="1:11" s="37" customFormat="1" ht="15" customHeight="1">
      <c r="A68" s="38"/>
      <c r="B68" s="39" t="s">
        <v>66</v>
      </c>
      <c r="C68" s="40">
        <v>0</v>
      </c>
      <c r="D68" s="40">
        <f t="shared" si="14"/>
        <v>0</v>
      </c>
      <c r="E68" s="40">
        <v>0</v>
      </c>
      <c r="F68" s="40">
        <v>0</v>
      </c>
      <c r="G68" s="40">
        <v>0</v>
      </c>
      <c r="H68" s="41">
        <v>0</v>
      </c>
      <c r="I68" s="36"/>
      <c r="J68" s="36"/>
      <c r="K68" s="36"/>
    </row>
    <row r="69" spans="1:11" s="44" customFormat="1">
      <c r="A69" s="38"/>
      <c r="B69" s="39" t="s">
        <v>67</v>
      </c>
      <c r="C69" s="40">
        <v>0</v>
      </c>
      <c r="D69" s="40">
        <f t="shared" si="14"/>
        <v>0</v>
      </c>
      <c r="E69" s="40">
        <v>0</v>
      </c>
      <c r="F69" s="40">
        <v>0</v>
      </c>
      <c r="G69" s="40">
        <v>0</v>
      </c>
      <c r="H69" s="41">
        <v>0</v>
      </c>
      <c r="I69" s="42"/>
      <c r="J69" s="43"/>
      <c r="K69" s="43"/>
    </row>
    <row r="70" spans="1:11" s="44" customFormat="1">
      <c r="A70" s="38"/>
      <c r="B70" s="39" t="s">
        <v>68</v>
      </c>
      <c r="C70" s="40">
        <v>0</v>
      </c>
      <c r="D70" s="40">
        <f t="shared" si="14"/>
        <v>0</v>
      </c>
      <c r="E70" s="40">
        <v>0</v>
      </c>
      <c r="F70" s="40">
        <v>0</v>
      </c>
      <c r="G70" s="40">
        <v>0</v>
      </c>
      <c r="H70" s="41">
        <v>0</v>
      </c>
      <c r="I70" s="42"/>
      <c r="J70" s="43"/>
      <c r="K70" s="43"/>
    </row>
    <row r="71" spans="1:11" s="44" customFormat="1">
      <c r="A71" s="47"/>
      <c r="B71" s="39" t="s">
        <v>69</v>
      </c>
      <c r="C71" s="40">
        <v>0</v>
      </c>
      <c r="D71" s="40">
        <f t="shared" si="14"/>
        <v>0</v>
      </c>
      <c r="E71" s="40">
        <v>0</v>
      </c>
      <c r="F71" s="40">
        <v>0</v>
      </c>
      <c r="G71" s="40">
        <v>0</v>
      </c>
      <c r="H71" s="41">
        <v>0</v>
      </c>
      <c r="I71" s="42"/>
      <c r="J71" s="43"/>
      <c r="K71" s="43"/>
    </row>
    <row r="72" spans="1:11" s="44" customFormat="1">
      <c r="A72" s="47"/>
      <c r="B72" s="39" t="s">
        <v>70</v>
      </c>
      <c r="C72" s="40">
        <v>0</v>
      </c>
      <c r="D72" s="40">
        <f t="shared" si="14"/>
        <v>0</v>
      </c>
      <c r="E72" s="40">
        <v>0</v>
      </c>
      <c r="F72" s="40">
        <v>0</v>
      </c>
      <c r="G72" s="40">
        <v>0</v>
      </c>
      <c r="H72" s="41">
        <v>0</v>
      </c>
      <c r="I72" s="42"/>
      <c r="J72" s="43"/>
      <c r="K72" s="43"/>
    </row>
    <row r="73" spans="1:11" s="44" customFormat="1">
      <c r="A73" s="38"/>
      <c r="B73" s="39" t="s">
        <v>71</v>
      </c>
      <c r="C73" s="40">
        <v>47234562</v>
      </c>
      <c r="D73" s="40">
        <f t="shared" si="14"/>
        <v>-30000000</v>
      </c>
      <c r="E73" s="40">
        <v>17234562</v>
      </c>
      <c r="F73" s="40">
        <v>0</v>
      </c>
      <c r="G73" s="40">
        <v>0</v>
      </c>
      <c r="H73" s="41">
        <v>17234562</v>
      </c>
      <c r="I73" s="42"/>
      <c r="J73" s="43"/>
      <c r="K73" s="43"/>
    </row>
    <row r="74" spans="1:11" s="37" customFormat="1">
      <c r="A74" s="32"/>
      <c r="B74" s="33" t="s">
        <v>72</v>
      </c>
      <c r="C74" s="34">
        <f t="shared" ref="C74:H74" si="15">SUM(C75:C77)</f>
        <v>3160615661</v>
      </c>
      <c r="D74" s="34">
        <f t="shared" si="15"/>
        <v>502575549</v>
      </c>
      <c r="E74" s="34">
        <f t="shared" si="15"/>
        <v>3663191210</v>
      </c>
      <c r="F74" s="34">
        <f t="shared" si="15"/>
        <v>2494800847</v>
      </c>
      <c r="G74" s="34">
        <f t="shared" si="15"/>
        <v>2494800847</v>
      </c>
      <c r="H74" s="35">
        <f t="shared" si="15"/>
        <v>1168390363</v>
      </c>
      <c r="I74" s="36"/>
      <c r="J74" s="36"/>
      <c r="K74" s="36"/>
    </row>
    <row r="75" spans="1:11" s="44" customFormat="1">
      <c r="A75" s="38"/>
      <c r="B75" s="39" t="s">
        <v>73</v>
      </c>
      <c r="C75" s="40">
        <v>3160615661</v>
      </c>
      <c r="D75" s="40">
        <f t="shared" ref="D75:D77" si="16">E75-C75</f>
        <v>502575549</v>
      </c>
      <c r="E75" s="40">
        <v>3663191210</v>
      </c>
      <c r="F75" s="40">
        <v>2494800847</v>
      </c>
      <c r="G75" s="40">
        <v>2494800847</v>
      </c>
      <c r="H75" s="41">
        <v>1168390363</v>
      </c>
      <c r="I75" s="42"/>
      <c r="J75" s="43"/>
      <c r="K75" s="43"/>
    </row>
    <row r="76" spans="1:11" s="44" customFormat="1">
      <c r="A76" s="38"/>
      <c r="B76" s="39" t="s">
        <v>74</v>
      </c>
      <c r="C76" s="40">
        <v>0</v>
      </c>
      <c r="D76" s="40">
        <f t="shared" si="16"/>
        <v>0</v>
      </c>
      <c r="E76" s="40">
        <v>0</v>
      </c>
      <c r="F76" s="40">
        <v>0</v>
      </c>
      <c r="G76" s="40">
        <v>0</v>
      </c>
      <c r="H76" s="41">
        <v>0</v>
      </c>
      <c r="I76" s="42"/>
      <c r="J76" s="43"/>
      <c r="K76" s="43"/>
    </row>
    <row r="77" spans="1:11" s="44" customFormat="1">
      <c r="A77" s="38"/>
      <c r="B77" s="39" t="s">
        <v>75</v>
      </c>
      <c r="C77" s="40">
        <v>0</v>
      </c>
      <c r="D77" s="40">
        <f t="shared" si="16"/>
        <v>0</v>
      </c>
      <c r="E77" s="40">
        <v>0</v>
      </c>
      <c r="F77" s="40">
        <v>0</v>
      </c>
      <c r="G77" s="40">
        <v>0</v>
      </c>
      <c r="H77" s="41">
        <v>0</v>
      </c>
      <c r="I77" s="42"/>
      <c r="J77" s="43"/>
      <c r="K77" s="43"/>
    </row>
    <row r="78" spans="1:11" s="37" customFormat="1">
      <c r="A78" s="32"/>
      <c r="B78" s="33" t="s">
        <v>76</v>
      </c>
      <c r="C78" s="34">
        <f t="shared" ref="C78:H78" si="17">SUM(C79:C85)</f>
        <v>3465979793</v>
      </c>
      <c r="D78" s="34">
        <f t="shared" si="17"/>
        <v>741919082.42999995</v>
      </c>
      <c r="E78" s="34">
        <f t="shared" si="17"/>
        <v>4207898875.4300003</v>
      </c>
      <c r="F78" s="34">
        <f t="shared" si="17"/>
        <v>3362562732.6700001</v>
      </c>
      <c r="G78" s="34">
        <f t="shared" si="17"/>
        <v>3362562732.6700001</v>
      </c>
      <c r="H78" s="35">
        <f t="shared" si="17"/>
        <v>845336142.75999987</v>
      </c>
      <c r="I78" s="36"/>
      <c r="J78" s="36"/>
      <c r="K78" s="36"/>
    </row>
    <row r="79" spans="1:11" s="44" customFormat="1">
      <c r="A79" s="38"/>
      <c r="B79" s="39" t="s">
        <v>77</v>
      </c>
      <c r="C79" s="40">
        <v>1732796700</v>
      </c>
      <c r="D79" s="40">
        <f t="shared" ref="D79:D85" si="18">E79-C79</f>
        <v>654638888.26999998</v>
      </c>
      <c r="E79" s="40">
        <v>2387435588.27</v>
      </c>
      <c r="F79" s="40">
        <v>1807622854.46</v>
      </c>
      <c r="G79" s="40">
        <v>1807622854.46</v>
      </c>
      <c r="H79" s="41">
        <v>579812733.80999994</v>
      </c>
      <c r="I79" s="42"/>
      <c r="J79" s="43"/>
      <c r="K79" s="43"/>
    </row>
    <row r="80" spans="1:11" s="44" customFormat="1">
      <c r="A80" s="47"/>
      <c r="B80" s="39" t="s">
        <v>78</v>
      </c>
      <c r="C80" s="40">
        <v>971077171</v>
      </c>
      <c r="D80" s="40">
        <f t="shared" si="18"/>
        <v>-9639263.1299999952</v>
      </c>
      <c r="E80" s="40">
        <v>961437907.87</v>
      </c>
      <c r="F80" s="40">
        <v>794163342.45000005</v>
      </c>
      <c r="G80" s="40">
        <v>794163342.45000005</v>
      </c>
      <c r="H80" s="41">
        <v>167274565.41999999</v>
      </c>
      <c r="I80" s="42"/>
      <c r="J80" s="43"/>
      <c r="K80" s="43"/>
    </row>
    <row r="81" spans="1:11" s="44" customFormat="1">
      <c r="A81" s="38"/>
      <c r="B81" s="39" t="s">
        <v>79</v>
      </c>
      <c r="C81" s="40">
        <v>0</v>
      </c>
      <c r="D81" s="40">
        <f t="shared" si="18"/>
        <v>9048000</v>
      </c>
      <c r="E81" s="40">
        <v>9048000</v>
      </c>
      <c r="F81" s="40">
        <v>9048000</v>
      </c>
      <c r="G81" s="40">
        <v>9048000</v>
      </c>
      <c r="H81" s="41">
        <v>0</v>
      </c>
      <c r="I81" s="42"/>
      <c r="J81" s="43"/>
      <c r="K81" s="43"/>
    </row>
    <row r="82" spans="1:11" s="44" customFormat="1">
      <c r="A82" s="38"/>
      <c r="B82" s="39" t="s">
        <v>80</v>
      </c>
      <c r="C82" s="40">
        <v>7976855</v>
      </c>
      <c r="D82" s="40">
        <f t="shared" si="18"/>
        <v>2505064.0299999993</v>
      </c>
      <c r="E82" s="40">
        <v>10481919.029999999</v>
      </c>
      <c r="F82" s="40">
        <v>7659752.8499999987</v>
      </c>
      <c r="G82" s="40">
        <v>7659752.8499999987</v>
      </c>
      <c r="H82" s="41">
        <v>2822166.1800000006</v>
      </c>
      <c r="I82" s="42"/>
      <c r="J82" s="43"/>
      <c r="K82" s="43"/>
    </row>
    <row r="83" spans="1:11" s="44" customFormat="1">
      <c r="A83" s="38"/>
      <c r="B83" s="39" t="s">
        <v>81</v>
      </c>
      <c r="C83" s="40">
        <v>81403416</v>
      </c>
      <c r="D83" s="40">
        <f t="shared" si="18"/>
        <v>35366393.260000005</v>
      </c>
      <c r="E83" s="40">
        <v>116769809.26000001</v>
      </c>
      <c r="F83" s="40">
        <v>102481223.28</v>
      </c>
      <c r="G83" s="40">
        <v>102481223.28</v>
      </c>
      <c r="H83" s="41">
        <v>14288585.980000004</v>
      </c>
      <c r="I83" s="42"/>
      <c r="J83" s="43"/>
      <c r="K83" s="43"/>
    </row>
    <row r="84" spans="1:11" s="44" customFormat="1">
      <c r="A84" s="38"/>
      <c r="B84" s="39" t="s">
        <v>82</v>
      </c>
      <c r="C84" s="40">
        <v>0</v>
      </c>
      <c r="D84" s="40">
        <f t="shared" si="18"/>
        <v>0</v>
      </c>
      <c r="E84" s="40">
        <v>0</v>
      </c>
      <c r="F84" s="40">
        <v>0</v>
      </c>
      <c r="G84" s="40">
        <v>0</v>
      </c>
      <c r="H84" s="41">
        <v>0</v>
      </c>
      <c r="I84" s="42"/>
      <c r="J84" s="43"/>
      <c r="K84" s="43"/>
    </row>
    <row r="85" spans="1:11" s="44" customFormat="1">
      <c r="A85" s="38"/>
      <c r="B85" s="39" t="s">
        <v>83</v>
      </c>
      <c r="C85" s="40">
        <v>672725651</v>
      </c>
      <c r="D85" s="40">
        <f t="shared" si="18"/>
        <v>50000000</v>
      </c>
      <c r="E85" s="40">
        <v>722725651</v>
      </c>
      <c r="F85" s="40">
        <v>641587559.63</v>
      </c>
      <c r="G85" s="40">
        <v>641587559.63</v>
      </c>
      <c r="H85" s="41">
        <v>81138091.370000035</v>
      </c>
      <c r="I85" s="42"/>
      <c r="J85" s="43"/>
      <c r="K85" s="43"/>
    </row>
    <row r="86" spans="1:11" s="44" customFormat="1">
      <c r="A86" s="38"/>
      <c r="B86" s="48"/>
      <c r="C86" s="40"/>
      <c r="D86" s="40"/>
      <c r="E86" s="40"/>
      <c r="F86" s="40"/>
      <c r="G86" s="40"/>
      <c r="H86" s="41"/>
      <c r="I86" s="42"/>
      <c r="J86" s="43"/>
      <c r="K86" s="43"/>
    </row>
    <row r="87" spans="1:11" s="44" customFormat="1">
      <c r="A87" s="49"/>
      <c r="B87" s="29" t="s">
        <v>84</v>
      </c>
      <c r="C87" s="30">
        <f>C88+C96+C106+C116+C126+C136+C140+C148+C152</f>
        <v>13716106184</v>
      </c>
      <c r="D87" s="30">
        <f t="shared" ref="D87:H87" si="19">D88+D96+D106+D116+D126+D136+D140+D148+D152</f>
        <v>234389566.00000191</v>
      </c>
      <c r="E87" s="30">
        <f t="shared" si="19"/>
        <v>13950495750.000002</v>
      </c>
      <c r="F87" s="30">
        <f t="shared" si="19"/>
        <v>8936526349.9900017</v>
      </c>
      <c r="G87" s="30">
        <f t="shared" si="19"/>
        <v>8930262297.210001</v>
      </c>
      <c r="H87" s="31">
        <f t="shared" si="19"/>
        <v>5013969400.0099993</v>
      </c>
      <c r="I87" s="42"/>
      <c r="J87" s="43"/>
      <c r="K87" s="43"/>
    </row>
    <row r="88" spans="1:11" s="44" customFormat="1">
      <c r="A88" s="32"/>
      <c r="B88" s="33" t="s">
        <v>12</v>
      </c>
      <c r="C88" s="34">
        <f t="shared" ref="C88:H88" si="20">SUM(C89:C95)</f>
        <v>0</v>
      </c>
      <c r="D88" s="34">
        <f t="shared" si="20"/>
        <v>0</v>
      </c>
      <c r="E88" s="34">
        <f t="shared" si="20"/>
        <v>0</v>
      </c>
      <c r="F88" s="34">
        <f t="shared" si="20"/>
        <v>0</v>
      </c>
      <c r="G88" s="34">
        <f t="shared" si="20"/>
        <v>0</v>
      </c>
      <c r="H88" s="35">
        <f t="shared" si="20"/>
        <v>0</v>
      </c>
      <c r="I88" s="42"/>
      <c r="J88" s="43"/>
      <c r="K88" s="43"/>
    </row>
    <row r="89" spans="1:11" s="44" customFormat="1">
      <c r="A89" s="38"/>
      <c r="B89" s="39" t="s">
        <v>13</v>
      </c>
      <c r="C89" s="40">
        <v>0</v>
      </c>
      <c r="D89" s="40">
        <f t="shared" ref="D89:D95" si="21">E89-C89</f>
        <v>0</v>
      </c>
      <c r="E89" s="40">
        <v>0</v>
      </c>
      <c r="F89" s="40">
        <v>0</v>
      </c>
      <c r="G89" s="40">
        <v>0</v>
      </c>
      <c r="H89" s="41">
        <v>0</v>
      </c>
      <c r="I89" s="42"/>
      <c r="J89" s="43"/>
      <c r="K89" s="43"/>
    </row>
    <row r="90" spans="1:11" s="44" customFormat="1">
      <c r="A90" s="38"/>
      <c r="B90" s="39" t="s">
        <v>14</v>
      </c>
      <c r="C90" s="40">
        <v>0</v>
      </c>
      <c r="D90" s="40">
        <f t="shared" si="21"/>
        <v>0</v>
      </c>
      <c r="E90" s="40">
        <v>0</v>
      </c>
      <c r="F90" s="40">
        <v>0</v>
      </c>
      <c r="G90" s="40">
        <v>0</v>
      </c>
      <c r="H90" s="41">
        <v>0</v>
      </c>
      <c r="I90" s="42"/>
      <c r="J90" s="43"/>
      <c r="K90" s="43"/>
    </row>
    <row r="91" spans="1:11" s="44" customFormat="1">
      <c r="A91" s="38"/>
      <c r="B91" s="39" t="s">
        <v>15</v>
      </c>
      <c r="C91" s="40">
        <v>0</v>
      </c>
      <c r="D91" s="40">
        <f t="shared" si="21"/>
        <v>0</v>
      </c>
      <c r="E91" s="40">
        <v>0</v>
      </c>
      <c r="F91" s="40">
        <v>0</v>
      </c>
      <c r="G91" s="40">
        <v>0</v>
      </c>
      <c r="H91" s="41">
        <v>0</v>
      </c>
      <c r="I91" s="42"/>
      <c r="J91" s="43"/>
      <c r="K91" s="43"/>
    </row>
    <row r="92" spans="1:11" s="44" customFormat="1">
      <c r="A92" s="38"/>
      <c r="B92" s="39" t="s">
        <v>16</v>
      </c>
      <c r="C92" s="40">
        <v>0</v>
      </c>
      <c r="D92" s="40">
        <f t="shared" si="21"/>
        <v>0</v>
      </c>
      <c r="E92" s="40">
        <v>0</v>
      </c>
      <c r="F92" s="40">
        <v>0</v>
      </c>
      <c r="G92" s="40">
        <v>0</v>
      </c>
      <c r="H92" s="41">
        <v>0</v>
      </c>
      <c r="I92" s="42"/>
      <c r="J92" s="43"/>
      <c r="K92" s="43"/>
    </row>
    <row r="93" spans="1:11" s="44" customFormat="1">
      <c r="A93" s="38"/>
      <c r="B93" s="39" t="s">
        <v>17</v>
      </c>
      <c r="C93" s="40">
        <v>0</v>
      </c>
      <c r="D93" s="40">
        <f t="shared" si="21"/>
        <v>0</v>
      </c>
      <c r="E93" s="40">
        <v>0</v>
      </c>
      <c r="F93" s="40">
        <v>0</v>
      </c>
      <c r="G93" s="40">
        <v>0</v>
      </c>
      <c r="H93" s="41">
        <v>0</v>
      </c>
      <c r="I93" s="42"/>
      <c r="J93" s="43"/>
      <c r="K93" s="43"/>
    </row>
    <row r="94" spans="1:11" s="44" customFormat="1">
      <c r="A94" s="38"/>
      <c r="B94" s="39" t="s">
        <v>18</v>
      </c>
      <c r="C94" s="40">
        <v>0</v>
      </c>
      <c r="D94" s="40">
        <f t="shared" si="21"/>
        <v>0</v>
      </c>
      <c r="E94" s="40">
        <v>0</v>
      </c>
      <c r="F94" s="40">
        <v>0</v>
      </c>
      <c r="G94" s="40">
        <v>0</v>
      </c>
      <c r="H94" s="41">
        <v>0</v>
      </c>
      <c r="I94" s="42"/>
      <c r="J94" s="43"/>
      <c r="K94" s="43"/>
    </row>
    <row r="95" spans="1:11" s="44" customFormat="1">
      <c r="A95" s="38"/>
      <c r="B95" s="39" t="s">
        <v>19</v>
      </c>
      <c r="C95" s="40">
        <v>0</v>
      </c>
      <c r="D95" s="40">
        <f t="shared" si="21"/>
        <v>0</v>
      </c>
      <c r="E95" s="40">
        <v>0</v>
      </c>
      <c r="F95" s="40">
        <v>0</v>
      </c>
      <c r="G95" s="40">
        <v>0</v>
      </c>
      <c r="H95" s="41">
        <v>0</v>
      </c>
      <c r="I95" s="42"/>
      <c r="J95" s="43"/>
      <c r="K95" s="43"/>
    </row>
    <row r="96" spans="1:11" s="44" customFormat="1">
      <c r="A96" s="32"/>
      <c r="B96" s="33" t="s">
        <v>20</v>
      </c>
      <c r="C96" s="34">
        <f t="shared" ref="C96:H96" si="22">SUM(C97:C105)</f>
        <v>23737551</v>
      </c>
      <c r="D96" s="34">
        <f t="shared" si="22"/>
        <v>25451718.619999997</v>
      </c>
      <c r="E96" s="34">
        <f t="shared" si="22"/>
        <v>49189269.619999997</v>
      </c>
      <c r="F96" s="34">
        <f t="shared" si="22"/>
        <v>18700</v>
      </c>
      <c r="G96" s="34">
        <f t="shared" si="22"/>
        <v>18700</v>
      </c>
      <c r="H96" s="35">
        <f t="shared" si="22"/>
        <v>49170569.619999997</v>
      </c>
      <c r="I96" s="42"/>
      <c r="J96" s="43"/>
      <c r="K96" s="43"/>
    </row>
    <row r="97" spans="1:11" s="44" customFormat="1" ht="27.6">
      <c r="A97" s="38"/>
      <c r="B97" s="39" t="s">
        <v>21</v>
      </c>
      <c r="C97" s="40">
        <v>0</v>
      </c>
      <c r="D97" s="40">
        <f t="shared" ref="D97:D105" si="23">E97-C97</f>
        <v>158876.96</v>
      </c>
      <c r="E97" s="40">
        <v>158876.96</v>
      </c>
      <c r="F97" s="40">
        <v>18700</v>
      </c>
      <c r="G97" s="40">
        <v>18700</v>
      </c>
      <c r="H97" s="41">
        <v>140176.95999999999</v>
      </c>
      <c r="I97" s="42"/>
      <c r="J97" s="43"/>
      <c r="K97" s="43"/>
    </row>
    <row r="98" spans="1:11" s="44" customFormat="1">
      <c r="A98" s="38"/>
      <c r="B98" s="39" t="s">
        <v>22</v>
      </c>
      <c r="C98" s="40">
        <v>0</v>
      </c>
      <c r="D98" s="40">
        <f t="shared" si="23"/>
        <v>0</v>
      </c>
      <c r="E98" s="40">
        <v>0</v>
      </c>
      <c r="F98" s="40">
        <v>0</v>
      </c>
      <c r="G98" s="40">
        <v>0</v>
      </c>
      <c r="H98" s="41">
        <v>0</v>
      </c>
      <c r="I98" s="42"/>
      <c r="J98" s="43"/>
      <c r="K98" s="43"/>
    </row>
    <row r="99" spans="1:11" s="44" customFormat="1">
      <c r="A99" s="38"/>
      <c r="B99" s="39" t="s">
        <v>23</v>
      </c>
      <c r="C99" s="40">
        <v>0</v>
      </c>
      <c r="D99" s="40">
        <f t="shared" si="23"/>
        <v>0</v>
      </c>
      <c r="E99" s="40">
        <v>0</v>
      </c>
      <c r="F99" s="40">
        <v>0</v>
      </c>
      <c r="G99" s="40">
        <v>0</v>
      </c>
      <c r="H99" s="41">
        <v>0</v>
      </c>
      <c r="I99" s="42"/>
      <c r="J99" s="43"/>
      <c r="K99" s="43"/>
    </row>
    <row r="100" spans="1:11" s="44" customFormat="1">
      <c r="A100" s="38"/>
      <c r="B100" s="39" t="s">
        <v>24</v>
      </c>
      <c r="C100" s="40">
        <v>0</v>
      </c>
      <c r="D100" s="40">
        <f t="shared" si="23"/>
        <v>831415.2</v>
      </c>
      <c r="E100" s="40">
        <v>831415.2</v>
      </c>
      <c r="F100" s="40">
        <v>0</v>
      </c>
      <c r="G100" s="40">
        <v>0</v>
      </c>
      <c r="H100" s="41">
        <v>831415.2</v>
      </c>
      <c r="I100" s="42"/>
      <c r="J100" s="43"/>
      <c r="K100" s="43"/>
    </row>
    <row r="101" spans="1:11" s="44" customFormat="1">
      <c r="A101" s="38"/>
      <c r="B101" s="39" t="s">
        <v>25</v>
      </c>
      <c r="C101" s="40">
        <v>1916706</v>
      </c>
      <c r="D101" s="40">
        <f t="shared" si="23"/>
        <v>2139050.13</v>
      </c>
      <c r="E101" s="40">
        <v>4055756.13</v>
      </c>
      <c r="F101" s="40">
        <v>0</v>
      </c>
      <c r="G101" s="40">
        <v>0</v>
      </c>
      <c r="H101" s="41">
        <v>4055756.13</v>
      </c>
      <c r="I101" s="42"/>
      <c r="J101" s="43"/>
      <c r="K101" s="43"/>
    </row>
    <row r="102" spans="1:11" s="44" customFormat="1">
      <c r="A102" s="38"/>
      <c r="B102" s="39" t="s">
        <v>26</v>
      </c>
      <c r="C102" s="40">
        <v>0</v>
      </c>
      <c r="D102" s="40">
        <f t="shared" si="23"/>
        <v>44300</v>
      </c>
      <c r="E102" s="40">
        <v>44300</v>
      </c>
      <c r="F102" s="40">
        <v>0</v>
      </c>
      <c r="G102" s="40">
        <v>0</v>
      </c>
      <c r="H102" s="41">
        <v>44300</v>
      </c>
      <c r="I102" s="42"/>
      <c r="J102" s="43"/>
      <c r="K102" s="43"/>
    </row>
    <row r="103" spans="1:11" s="44" customFormat="1">
      <c r="A103" s="38"/>
      <c r="B103" s="39" t="s">
        <v>27</v>
      </c>
      <c r="C103" s="40">
        <v>21820845</v>
      </c>
      <c r="D103" s="40">
        <f t="shared" si="23"/>
        <v>12532144.299999997</v>
      </c>
      <c r="E103" s="40">
        <v>34352989.299999997</v>
      </c>
      <c r="F103" s="40">
        <v>0</v>
      </c>
      <c r="G103" s="40">
        <v>0</v>
      </c>
      <c r="H103" s="41">
        <v>34352989.299999997</v>
      </c>
      <c r="I103" s="42"/>
      <c r="J103" s="43"/>
      <c r="K103" s="43"/>
    </row>
    <row r="104" spans="1:11" s="44" customFormat="1">
      <c r="A104" s="38"/>
      <c r="B104" s="39" t="s">
        <v>28</v>
      </c>
      <c r="C104" s="40">
        <v>0</v>
      </c>
      <c r="D104" s="40">
        <f t="shared" si="23"/>
        <v>9565914.6300000008</v>
      </c>
      <c r="E104" s="40">
        <v>9565914.6300000008</v>
      </c>
      <c r="F104" s="40">
        <v>0</v>
      </c>
      <c r="G104" s="40">
        <v>0</v>
      </c>
      <c r="H104" s="41">
        <v>9565914.6300000008</v>
      </c>
      <c r="I104" s="42"/>
      <c r="J104" s="43"/>
      <c r="K104" s="43"/>
    </row>
    <row r="105" spans="1:11" s="44" customFormat="1">
      <c r="A105" s="38"/>
      <c r="B105" s="39" t="s">
        <v>29</v>
      </c>
      <c r="C105" s="40">
        <v>0</v>
      </c>
      <c r="D105" s="40">
        <f t="shared" si="23"/>
        <v>180017.40000000002</v>
      </c>
      <c r="E105" s="40">
        <v>180017.40000000002</v>
      </c>
      <c r="F105" s="40">
        <v>0</v>
      </c>
      <c r="G105" s="40">
        <v>0</v>
      </c>
      <c r="H105" s="41">
        <v>180017.40000000002</v>
      </c>
      <c r="I105" s="42"/>
      <c r="J105" s="43"/>
      <c r="K105" s="43"/>
    </row>
    <row r="106" spans="1:11" s="44" customFormat="1">
      <c r="A106" s="32"/>
      <c r="B106" s="33" t="s">
        <v>30</v>
      </c>
      <c r="C106" s="34">
        <f t="shared" ref="C106:H106" si="24">SUM(C107:C115)</f>
        <v>90054233</v>
      </c>
      <c r="D106" s="34">
        <f t="shared" si="24"/>
        <v>120845240.59000002</v>
      </c>
      <c r="E106" s="34">
        <f t="shared" si="24"/>
        <v>210899473.59</v>
      </c>
      <c r="F106" s="34">
        <f t="shared" si="24"/>
        <v>126880969.96000001</v>
      </c>
      <c r="G106" s="34">
        <f t="shared" si="24"/>
        <v>126875554.96000001</v>
      </c>
      <c r="H106" s="35">
        <f t="shared" si="24"/>
        <v>84018503.63000001</v>
      </c>
      <c r="I106" s="42"/>
      <c r="J106" s="43"/>
      <c r="K106" s="43"/>
    </row>
    <row r="107" spans="1:11" s="44" customFormat="1">
      <c r="A107" s="46"/>
      <c r="B107" s="39" t="s">
        <v>31</v>
      </c>
      <c r="C107" s="40">
        <v>27657689</v>
      </c>
      <c r="D107" s="40">
        <f t="shared" ref="D107:D115" si="25">E107-C107</f>
        <v>-18996357.390000001</v>
      </c>
      <c r="E107" s="40">
        <v>8661331.6099999994</v>
      </c>
      <c r="F107" s="40">
        <v>4324755.1400000006</v>
      </c>
      <c r="G107" s="40">
        <v>4324755.1400000006</v>
      </c>
      <c r="H107" s="41">
        <v>4336576.47</v>
      </c>
      <c r="I107" s="42"/>
      <c r="J107" s="43"/>
      <c r="K107" s="43"/>
    </row>
    <row r="108" spans="1:11" s="44" customFormat="1">
      <c r="A108" s="46"/>
      <c r="B108" s="39" t="s">
        <v>32</v>
      </c>
      <c r="C108" s="40">
        <v>0</v>
      </c>
      <c r="D108" s="40">
        <f t="shared" si="25"/>
        <v>0</v>
      </c>
      <c r="E108" s="40">
        <v>0</v>
      </c>
      <c r="F108" s="40">
        <v>0</v>
      </c>
      <c r="G108" s="40">
        <v>0</v>
      </c>
      <c r="H108" s="41">
        <v>0</v>
      </c>
      <c r="I108" s="42"/>
      <c r="J108" s="43"/>
      <c r="K108" s="43"/>
    </row>
    <row r="109" spans="1:11" s="44" customFormat="1">
      <c r="A109" s="46"/>
      <c r="B109" s="39" t="s">
        <v>33</v>
      </c>
      <c r="C109" s="40">
        <v>0</v>
      </c>
      <c r="D109" s="40">
        <f t="shared" si="25"/>
        <v>34328414.400000006</v>
      </c>
      <c r="E109" s="40">
        <v>34328414.400000006</v>
      </c>
      <c r="F109" s="40">
        <v>1978353.82</v>
      </c>
      <c r="G109" s="40">
        <v>1978353.82</v>
      </c>
      <c r="H109" s="41">
        <v>32350060.580000002</v>
      </c>
      <c r="I109" s="42"/>
      <c r="J109" s="43"/>
      <c r="K109" s="43"/>
    </row>
    <row r="110" spans="1:11" s="44" customFormat="1">
      <c r="A110" s="46"/>
      <c r="B110" s="39" t="s">
        <v>34</v>
      </c>
      <c r="C110" s="40">
        <v>0</v>
      </c>
      <c r="D110" s="40">
        <f t="shared" si="25"/>
        <v>0</v>
      </c>
      <c r="E110" s="40">
        <v>0</v>
      </c>
      <c r="F110" s="40">
        <v>0</v>
      </c>
      <c r="G110" s="40">
        <v>0</v>
      </c>
      <c r="H110" s="41">
        <v>0</v>
      </c>
      <c r="I110" s="42"/>
      <c r="J110" s="43"/>
      <c r="K110" s="43"/>
    </row>
    <row r="111" spans="1:11" s="44" customFormat="1">
      <c r="A111" s="46"/>
      <c r="B111" s="39" t="s">
        <v>35</v>
      </c>
      <c r="C111" s="40">
        <v>62396544</v>
      </c>
      <c r="D111" s="40">
        <f t="shared" si="25"/>
        <v>94468400.24000001</v>
      </c>
      <c r="E111" s="40">
        <v>156864944.24000001</v>
      </c>
      <c r="F111" s="40">
        <v>109621266</v>
      </c>
      <c r="G111" s="40">
        <v>109621266</v>
      </c>
      <c r="H111" s="41">
        <v>47243678.240000002</v>
      </c>
      <c r="I111" s="42"/>
      <c r="J111" s="43"/>
      <c r="K111" s="43"/>
    </row>
    <row r="112" spans="1:11" s="44" customFormat="1">
      <c r="A112" s="46"/>
      <c r="B112" s="39" t="s">
        <v>36</v>
      </c>
      <c r="C112" s="40">
        <v>0</v>
      </c>
      <c r="D112" s="40">
        <f t="shared" si="25"/>
        <v>0</v>
      </c>
      <c r="E112" s="40">
        <v>0</v>
      </c>
      <c r="F112" s="40">
        <v>0</v>
      </c>
      <c r="G112" s="40">
        <v>0</v>
      </c>
      <c r="H112" s="41">
        <v>0</v>
      </c>
      <c r="I112" s="42"/>
      <c r="J112" s="43"/>
      <c r="K112" s="43"/>
    </row>
    <row r="113" spans="1:11" s="44" customFormat="1">
      <c r="A113" s="46"/>
      <c r="B113" s="39" t="s">
        <v>37</v>
      </c>
      <c r="C113" s="40">
        <v>0</v>
      </c>
      <c r="D113" s="40">
        <f t="shared" si="25"/>
        <v>142500</v>
      </c>
      <c r="E113" s="40">
        <v>142500</v>
      </c>
      <c r="F113" s="40">
        <v>55695</v>
      </c>
      <c r="G113" s="40">
        <v>50280</v>
      </c>
      <c r="H113" s="41">
        <v>86805</v>
      </c>
      <c r="I113" s="42"/>
      <c r="J113" s="43"/>
      <c r="K113" s="43"/>
    </row>
    <row r="114" spans="1:11" s="44" customFormat="1">
      <c r="A114" s="46"/>
      <c r="B114" s="39" t="s">
        <v>38</v>
      </c>
      <c r="C114" s="40">
        <v>0</v>
      </c>
      <c r="D114" s="40">
        <f t="shared" si="25"/>
        <v>0</v>
      </c>
      <c r="E114" s="40">
        <v>0</v>
      </c>
      <c r="F114" s="40">
        <v>0</v>
      </c>
      <c r="G114" s="40">
        <v>0</v>
      </c>
      <c r="H114" s="41">
        <v>0</v>
      </c>
      <c r="I114" s="42"/>
      <c r="J114" s="43"/>
      <c r="K114" s="43"/>
    </row>
    <row r="115" spans="1:11" s="44" customFormat="1">
      <c r="A115" s="46"/>
      <c r="B115" s="39" t="s">
        <v>39</v>
      </c>
      <c r="C115" s="40">
        <v>0</v>
      </c>
      <c r="D115" s="40">
        <f t="shared" si="25"/>
        <v>10902283.34</v>
      </c>
      <c r="E115" s="40">
        <v>10902283.34</v>
      </c>
      <c r="F115" s="40">
        <v>10900900</v>
      </c>
      <c r="G115" s="40">
        <v>10900900</v>
      </c>
      <c r="H115" s="41">
        <v>1383.34</v>
      </c>
      <c r="I115" s="42"/>
      <c r="J115" s="43"/>
      <c r="K115" s="43"/>
    </row>
    <row r="116" spans="1:11" s="44" customFormat="1">
      <c r="A116" s="32"/>
      <c r="B116" s="33" t="s">
        <v>40</v>
      </c>
      <c r="C116" s="34">
        <f t="shared" ref="C116:H116" si="26">SUM(C117:C125)</f>
        <v>10454889715</v>
      </c>
      <c r="D116" s="34">
        <f t="shared" si="26"/>
        <v>529031138.23000205</v>
      </c>
      <c r="E116" s="34">
        <f t="shared" si="26"/>
        <v>10983920853.230001</v>
      </c>
      <c r="F116" s="34">
        <f t="shared" si="26"/>
        <v>6909629454.4700012</v>
      </c>
      <c r="G116" s="34">
        <f t="shared" si="26"/>
        <v>6907846672.4700012</v>
      </c>
      <c r="H116" s="35">
        <f t="shared" si="26"/>
        <v>4074291398.7599998</v>
      </c>
      <c r="I116" s="42"/>
      <c r="J116" s="43"/>
      <c r="K116" s="43"/>
    </row>
    <row r="117" spans="1:11" s="44" customFormat="1">
      <c r="A117" s="38"/>
      <c r="B117" s="39" t="s">
        <v>41</v>
      </c>
      <c r="C117" s="40">
        <v>10178740868</v>
      </c>
      <c r="D117" s="40">
        <f t="shared" ref="D117:D125" si="27">E117-C117</f>
        <v>513714048.42000198</v>
      </c>
      <c r="E117" s="40">
        <v>10692454916.420002</v>
      </c>
      <c r="F117" s="40">
        <v>6682766859.7300014</v>
      </c>
      <c r="G117" s="40">
        <v>6682766859.7300014</v>
      </c>
      <c r="H117" s="41">
        <v>4009688056.6900001</v>
      </c>
      <c r="I117" s="42"/>
      <c r="J117" s="43"/>
      <c r="K117" s="43"/>
    </row>
    <row r="118" spans="1:11" s="44" customFormat="1">
      <c r="A118" s="38"/>
      <c r="B118" s="39" t="s">
        <v>42</v>
      </c>
      <c r="C118" s="40">
        <v>0</v>
      </c>
      <c r="D118" s="40">
        <f t="shared" si="27"/>
        <v>219602512.70999998</v>
      </c>
      <c r="E118" s="40">
        <v>219602512.70999998</v>
      </c>
      <c r="F118" s="40">
        <v>192912150.59</v>
      </c>
      <c r="G118" s="40">
        <v>192912150.59</v>
      </c>
      <c r="H118" s="41">
        <v>26690362.120000001</v>
      </c>
      <c r="I118" s="42"/>
      <c r="J118" s="43"/>
      <c r="K118" s="43"/>
    </row>
    <row r="119" spans="1:11" s="44" customFormat="1">
      <c r="A119" s="38"/>
      <c r="B119" s="39" t="s">
        <v>43</v>
      </c>
      <c r="C119" s="40">
        <v>276148847</v>
      </c>
      <c r="D119" s="40">
        <f t="shared" si="27"/>
        <v>-276148847</v>
      </c>
      <c r="E119" s="40">
        <v>0</v>
      </c>
      <c r="F119" s="40">
        <v>0</v>
      </c>
      <c r="G119" s="40">
        <v>0</v>
      </c>
      <c r="H119" s="41">
        <v>0</v>
      </c>
      <c r="I119" s="42"/>
      <c r="J119" s="43"/>
      <c r="K119" s="43"/>
    </row>
    <row r="120" spans="1:11" s="44" customFormat="1">
      <c r="A120" s="38"/>
      <c r="B120" s="39" t="s">
        <v>44</v>
      </c>
      <c r="C120" s="40">
        <v>0</v>
      </c>
      <c r="D120" s="40">
        <f t="shared" si="27"/>
        <v>1877798.54</v>
      </c>
      <c r="E120" s="40">
        <v>1877798.54</v>
      </c>
      <c r="F120" s="40">
        <v>1603098.75</v>
      </c>
      <c r="G120" s="40">
        <v>1603098.75</v>
      </c>
      <c r="H120" s="41">
        <v>274699.78999999998</v>
      </c>
      <c r="I120" s="42"/>
      <c r="J120" s="43"/>
      <c r="K120" s="43"/>
    </row>
    <row r="121" spans="1:11" s="44" customFormat="1">
      <c r="A121" s="38"/>
      <c r="B121" s="39" t="s">
        <v>45</v>
      </c>
      <c r="C121" s="40">
        <v>0</v>
      </c>
      <c r="D121" s="40">
        <f t="shared" si="27"/>
        <v>0</v>
      </c>
      <c r="E121" s="40">
        <v>0</v>
      </c>
      <c r="F121" s="40">
        <v>0</v>
      </c>
      <c r="G121" s="40">
        <v>0</v>
      </c>
      <c r="H121" s="41">
        <v>0</v>
      </c>
      <c r="I121" s="42"/>
      <c r="J121" s="43"/>
      <c r="K121" s="43"/>
    </row>
    <row r="122" spans="1:11" s="44" customFormat="1">
      <c r="A122" s="38"/>
      <c r="B122" s="39" t="s">
        <v>46</v>
      </c>
      <c r="C122" s="40">
        <v>0</v>
      </c>
      <c r="D122" s="40">
        <f t="shared" si="27"/>
        <v>69985625.560000002</v>
      </c>
      <c r="E122" s="40">
        <v>69985625.560000002</v>
      </c>
      <c r="F122" s="40">
        <v>32347345.399999999</v>
      </c>
      <c r="G122" s="40">
        <v>30564563.399999999</v>
      </c>
      <c r="H122" s="41">
        <v>37638280.159999996</v>
      </c>
      <c r="I122" s="42"/>
      <c r="J122" s="43"/>
      <c r="K122" s="43"/>
    </row>
    <row r="123" spans="1:11" s="44" customFormat="1">
      <c r="A123" s="38"/>
      <c r="B123" s="39" t="s">
        <v>47</v>
      </c>
      <c r="C123" s="40">
        <v>0</v>
      </c>
      <c r="D123" s="40">
        <f t="shared" si="27"/>
        <v>0</v>
      </c>
      <c r="E123" s="40">
        <v>0</v>
      </c>
      <c r="F123" s="40">
        <v>0</v>
      </c>
      <c r="G123" s="40">
        <v>0</v>
      </c>
      <c r="H123" s="41">
        <v>0</v>
      </c>
      <c r="I123" s="42"/>
      <c r="J123" s="43"/>
      <c r="K123" s="43"/>
    </row>
    <row r="124" spans="1:11" s="44" customFormat="1">
      <c r="A124" s="38"/>
      <c r="B124" s="39" t="s">
        <v>48</v>
      </c>
      <c r="C124" s="40">
        <v>0</v>
      </c>
      <c r="D124" s="40">
        <f t="shared" si="27"/>
        <v>0</v>
      </c>
      <c r="E124" s="40">
        <v>0</v>
      </c>
      <c r="F124" s="40">
        <v>0</v>
      </c>
      <c r="G124" s="40">
        <v>0</v>
      </c>
      <c r="H124" s="41">
        <v>0</v>
      </c>
      <c r="I124" s="42"/>
      <c r="J124" s="43"/>
      <c r="K124" s="43"/>
    </row>
    <row r="125" spans="1:11" s="44" customFormat="1">
      <c r="A125" s="38"/>
      <c r="B125" s="39" t="s">
        <v>49</v>
      </c>
      <c r="C125" s="40">
        <v>0</v>
      </c>
      <c r="D125" s="40">
        <f t="shared" si="27"/>
        <v>0</v>
      </c>
      <c r="E125" s="40">
        <v>0</v>
      </c>
      <c r="F125" s="40">
        <v>0</v>
      </c>
      <c r="G125" s="40">
        <v>0</v>
      </c>
      <c r="H125" s="41">
        <v>0</v>
      </c>
      <c r="I125" s="42"/>
      <c r="J125" s="43"/>
      <c r="K125" s="43"/>
    </row>
    <row r="126" spans="1:11" s="44" customFormat="1">
      <c r="A126" s="32"/>
      <c r="B126" s="33" t="s">
        <v>50</v>
      </c>
      <c r="C126" s="34">
        <f t="shared" ref="C126:H126" si="28">SUM(C127:C135)</f>
        <v>548464</v>
      </c>
      <c r="D126" s="34">
        <f t="shared" si="28"/>
        <v>58630712.039999992</v>
      </c>
      <c r="E126" s="34">
        <f t="shared" si="28"/>
        <v>59179176.039999992</v>
      </c>
      <c r="F126" s="34">
        <f t="shared" si="28"/>
        <v>1639804</v>
      </c>
      <c r="G126" s="34">
        <f t="shared" si="28"/>
        <v>1639804</v>
      </c>
      <c r="H126" s="35">
        <f t="shared" si="28"/>
        <v>57539372.039999999</v>
      </c>
      <c r="I126" s="42"/>
      <c r="J126" s="43"/>
      <c r="K126" s="43"/>
    </row>
    <row r="127" spans="1:11" s="44" customFormat="1">
      <c r="A127" s="38"/>
      <c r="B127" s="39" t="s">
        <v>51</v>
      </c>
      <c r="C127" s="40">
        <v>548464</v>
      </c>
      <c r="D127" s="40">
        <f t="shared" ref="D127:D135" si="29">E127-C127</f>
        <v>14417452.359999998</v>
      </c>
      <c r="E127" s="40">
        <v>14965916.359999998</v>
      </c>
      <c r="F127" s="40">
        <v>63944</v>
      </c>
      <c r="G127" s="40">
        <v>63944</v>
      </c>
      <c r="H127" s="41">
        <v>14901972.359999998</v>
      </c>
      <c r="I127" s="42"/>
      <c r="J127" s="43"/>
      <c r="K127" s="43"/>
    </row>
    <row r="128" spans="1:11" s="44" customFormat="1">
      <c r="A128" s="38"/>
      <c r="B128" s="39" t="s">
        <v>52</v>
      </c>
      <c r="C128" s="40">
        <v>0</v>
      </c>
      <c r="D128" s="40">
        <f t="shared" si="29"/>
        <v>875832.48</v>
      </c>
      <c r="E128" s="40">
        <v>875832.48</v>
      </c>
      <c r="F128" s="40">
        <v>0</v>
      </c>
      <c r="G128" s="40">
        <v>0</v>
      </c>
      <c r="H128" s="41">
        <v>875832.48</v>
      </c>
      <c r="I128" s="42"/>
      <c r="J128" s="43"/>
      <c r="K128" s="43"/>
    </row>
    <row r="129" spans="1:11" s="44" customFormat="1">
      <c r="A129" s="38"/>
      <c r="B129" s="39" t="s">
        <v>53</v>
      </c>
      <c r="C129" s="40">
        <v>0</v>
      </c>
      <c r="D129" s="40">
        <f t="shared" si="29"/>
        <v>5364714.7200000007</v>
      </c>
      <c r="E129" s="40">
        <v>5364714.7200000007</v>
      </c>
      <c r="F129" s="40">
        <v>0</v>
      </c>
      <c r="G129" s="40">
        <v>0</v>
      </c>
      <c r="H129" s="41">
        <v>5364714.7200000007</v>
      </c>
      <c r="I129" s="42"/>
      <c r="J129" s="43"/>
      <c r="K129" s="43"/>
    </row>
    <row r="130" spans="1:11" s="44" customFormat="1">
      <c r="A130" s="38"/>
      <c r="B130" s="39" t="s">
        <v>54</v>
      </c>
      <c r="C130" s="40">
        <v>0</v>
      </c>
      <c r="D130" s="40">
        <f t="shared" si="29"/>
        <v>5857199.4399999995</v>
      </c>
      <c r="E130" s="40">
        <v>5857199.4399999995</v>
      </c>
      <c r="F130" s="40">
        <v>0</v>
      </c>
      <c r="G130" s="40">
        <v>0</v>
      </c>
      <c r="H130" s="41">
        <v>5857199.4399999995</v>
      </c>
      <c r="I130" s="42"/>
      <c r="J130" s="43"/>
      <c r="K130" s="43"/>
    </row>
    <row r="131" spans="1:11" s="44" customFormat="1">
      <c r="A131" s="38"/>
      <c r="B131" s="39" t="s">
        <v>55</v>
      </c>
      <c r="C131" s="40">
        <v>0</v>
      </c>
      <c r="D131" s="40">
        <f t="shared" si="29"/>
        <v>7423000</v>
      </c>
      <c r="E131" s="40">
        <v>7423000</v>
      </c>
      <c r="F131" s="40">
        <v>0</v>
      </c>
      <c r="G131" s="40">
        <v>0</v>
      </c>
      <c r="H131" s="41">
        <v>7423000</v>
      </c>
      <c r="I131" s="42"/>
      <c r="J131" s="43"/>
      <c r="K131" s="43"/>
    </row>
    <row r="132" spans="1:11" s="44" customFormat="1">
      <c r="A132" s="38"/>
      <c r="B132" s="39" t="s">
        <v>56</v>
      </c>
      <c r="C132" s="40">
        <v>0</v>
      </c>
      <c r="D132" s="40">
        <f t="shared" si="29"/>
        <v>16251246.839999998</v>
      </c>
      <c r="E132" s="40">
        <v>16251246.839999998</v>
      </c>
      <c r="F132" s="40">
        <v>0</v>
      </c>
      <c r="G132" s="40">
        <v>0</v>
      </c>
      <c r="H132" s="41">
        <v>16251246.839999998</v>
      </c>
      <c r="I132" s="42"/>
      <c r="J132" s="43"/>
      <c r="K132" s="43"/>
    </row>
    <row r="133" spans="1:11" s="44" customFormat="1">
      <c r="A133" s="38"/>
      <c r="B133" s="39" t="s">
        <v>57</v>
      </c>
      <c r="C133" s="40">
        <v>0</v>
      </c>
      <c r="D133" s="40">
        <f t="shared" si="29"/>
        <v>0</v>
      </c>
      <c r="E133" s="40">
        <v>0</v>
      </c>
      <c r="F133" s="40">
        <v>0</v>
      </c>
      <c r="G133" s="40">
        <v>0</v>
      </c>
      <c r="H133" s="41">
        <v>0</v>
      </c>
      <c r="I133" s="42"/>
      <c r="J133" s="43"/>
      <c r="K133" s="43"/>
    </row>
    <row r="134" spans="1:11" s="44" customFormat="1">
      <c r="A134" s="38"/>
      <c r="B134" s="39" t="s">
        <v>58</v>
      </c>
      <c r="C134" s="40">
        <v>0</v>
      </c>
      <c r="D134" s="40">
        <f t="shared" si="29"/>
        <v>0</v>
      </c>
      <c r="E134" s="40">
        <v>0</v>
      </c>
      <c r="F134" s="40">
        <v>0</v>
      </c>
      <c r="G134" s="40">
        <v>0</v>
      </c>
      <c r="H134" s="41">
        <v>0</v>
      </c>
      <c r="I134" s="42"/>
      <c r="J134" s="43"/>
      <c r="K134" s="43"/>
    </row>
    <row r="135" spans="1:11" s="44" customFormat="1">
      <c r="A135" s="38"/>
      <c r="B135" s="39" t="s">
        <v>59</v>
      </c>
      <c r="C135" s="40">
        <v>0</v>
      </c>
      <c r="D135" s="40">
        <f t="shared" si="29"/>
        <v>8441266.1999999993</v>
      </c>
      <c r="E135" s="40">
        <v>8441266.1999999993</v>
      </c>
      <c r="F135" s="40">
        <v>1575860</v>
      </c>
      <c r="G135" s="40">
        <v>1575860</v>
      </c>
      <c r="H135" s="41">
        <v>6865406.2000000002</v>
      </c>
      <c r="I135" s="42"/>
      <c r="J135" s="43"/>
      <c r="K135" s="43"/>
    </row>
    <row r="136" spans="1:11" s="44" customFormat="1">
      <c r="A136" s="32"/>
      <c r="B136" s="33" t="s">
        <v>60</v>
      </c>
      <c r="C136" s="34">
        <f t="shared" ref="C136:H136" si="30">SUM(C137:C139)</f>
        <v>1058124900</v>
      </c>
      <c r="D136" s="34">
        <f t="shared" si="30"/>
        <v>-509461214.93000013</v>
      </c>
      <c r="E136" s="34">
        <f t="shared" si="30"/>
        <v>548663685.06999981</v>
      </c>
      <c r="F136" s="34">
        <f t="shared" si="30"/>
        <v>286353630.11000001</v>
      </c>
      <c r="G136" s="34">
        <f t="shared" si="30"/>
        <v>281877774.33000004</v>
      </c>
      <c r="H136" s="35">
        <f t="shared" si="30"/>
        <v>262310054.95999995</v>
      </c>
      <c r="I136" s="42"/>
      <c r="J136" s="43"/>
      <c r="K136" s="43"/>
    </row>
    <row r="137" spans="1:11" s="44" customFormat="1">
      <c r="A137" s="38"/>
      <c r="B137" s="39" t="s">
        <v>61</v>
      </c>
      <c r="C137" s="40">
        <v>0</v>
      </c>
      <c r="D137" s="40">
        <f t="shared" ref="D137:D139" si="31">E137-C137</f>
        <v>401554209.93999988</v>
      </c>
      <c r="E137" s="40">
        <v>401554209.93999988</v>
      </c>
      <c r="F137" s="40">
        <v>281085326.23000002</v>
      </c>
      <c r="G137" s="40">
        <v>276609470.45000005</v>
      </c>
      <c r="H137" s="41">
        <v>120468883.70999995</v>
      </c>
      <c r="I137" s="42"/>
      <c r="J137" s="43"/>
      <c r="K137" s="43"/>
    </row>
    <row r="138" spans="1:11" s="44" customFormat="1">
      <c r="A138" s="38"/>
      <c r="B138" s="39" t="s">
        <v>62</v>
      </c>
      <c r="C138" s="40">
        <v>1058124900</v>
      </c>
      <c r="D138" s="40">
        <f t="shared" si="31"/>
        <v>-916283728.75</v>
      </c>
      <c r="E138" s="40">
        <v>141841171.25</v>
      </c>
      <c r="F138" s="40">
        <v>0</v>
      </c>
      <c r="G138" s="40">
        <v>0</v>
      </c>
      <c r="H138" s="41">
        <v>141841171.25</v>
      </c>
      <c r="I138" s="42"/>
      <c r="J138" s="43"/>
      <c r="K138" s="43"/>
    </row>
    <row r="139" spans="1:11" s="44" customFormat="1">
      <c r="A139" s="38"/>
      <c r="B139" s="39" t="s">
        <v>63</v>
      </c>
      <c r="C139" s="40">
        <v>0</v>
      </c>
      <c r="D139" s="40">
        <f t="shared" si="31"/>
        <v>5268303.88</v>
      </c>
      <c r="E139" s="40">
        <v>5268303.88</v>
      </c>
      <c r="F139" s="40">
        <v>5268303.88</v>
      </c>
      <c r="G139" s="40">
        <v>5268303.88</v>
      </c>
      <c r="H139" s="41">
        <v>0</v>
      </c>
      <c r="I139" s="42"/>
      <c r="J139" s="43"/>
      <c r="K139" s="43"/>
    </row>
    <row r="140" spans="1:11" s="44" customFormat="1">
      <c r="A140" s="32"/>
      <c r="B140" s="33" t="s">
        <v>64</v>
      </c>
      <c r="C140" s="34">
        <f>SUM(C141:C147)</f>
        <v>0</v>
      </c>
      <c r="D140" s="34">
        <f t="shared" ref="D140:H140" si="32">SUM(D141:D147)</f>
        <v>0</v>
      </c>
      <c r="E140" s="34">
        <f t="shared" si="32"/>
        <v>0</v>
      </c>
      <c r="F140" s="34">
        <f t="shared" si="32"/>
        <v>0</v>
      </c>
      <c r="G140" s="34">
        <f t="shared" si="32"/>
        <v>0</v>
      </c>
      <c r="H140" s="35">
        <f t="shared" si="32"/>
        <v>0</v>
      </c>
      <c r="I140" s="42"/>
      <c r="J140" s="43"/>
      <c r="K140" s="43"/>
    </row>
    <row r="141" spans="1:11" s="44" customFormat="1">
      <c r="A141" s="38"/>
      <c r="B141" s="39" t="s">
        <v>65</v>
      </c>
      <c r="C141" s="40">
        <v>0</v>
      </c>
      <c r="D141" s="40">
        <f t="shared" ref="D141:D147" si="33">E141-C141</f>
        <v>0</v>
      </c>
      <c r="E141" s="40">
        <v>0</v>
      </c>
      <c r="F141" s="40">
        <v>0</v>
      </c>
      <c r="G141" s="40">
        <v>0</v>
      </c>
      <c r="H141" s="41">
        <v>0</v>
      </c>
      <c r="I141" s="42"/>
      <c r="J141" s="43"/>
      <c r="K141" s="43"/>
    </row>
    <row r="142" spans="1:11" s="44" customFormat="1">
      <c r="A142" s="38"/>
      <c r="B142" s="39" t="s">
        <v>66</v>
      </c>
      <c r="C142" s="40">
        <v>0</v>
      </c>
      <c r="D142" s="40">
        <f t="shared" si="33"/>
        <v>0</v>
      </c>
      <c r="E142" s="40">
        <v>0</v>
      </c>
      <c r="F142" s="40">
        <v>0</v>
      </c>
      <c r="G142" s="40">
        <v>0</v>
      </c>
      <c r="H142" s="41">
        <v>0</v>
      </c>
      <c r="I142" s="42"/>
      <c r="J142" s="43"/>
      <c r="K142" s="43"/>
    </row>
    <row r="143" spans="1:11" s="44" customFormat="1">
      <c r="A143" s="38"/>
      <c r="B143" s="39" t="s">
        <v>67</v>
      </c>
      <c r="C143" s="40">
        <v>0</v>
      </c>
      <c r="D143" s="40">
        <f t="shared" si="33"/>
        <v>0</v>
      </c>
      <c r="E143" s="40">
        <v>0</v>
      </c>
      <c r="F143" s="40">
        <v>0</v>
      </c>
      <c r="G143" s="40">
        <v>0</v>
      </c>
      <c r="H143" s="41">
        <v>0</v>
      </c>
      <c r="I143" s="42"/>
      <c r="J143" s="43"/>
      <c r="K143" s="43"/>
    </row>
    <row r="144" spans="1:11" s="44" customFormat="1">
      <c r="A144" s="38"/>
      <c r="B144" s="39" t="s">
        <v>68</v>
      </c>
      <c r="C144" s="40">
        <v>0</v>
      </c>
      <c r="D144" s="40">
        <f t="shared" si="33"/>
        <v>0</v>
      </c>
      <c r="E144" s="40">
        <v>0</v>
      </c>
      <c r="F144" s="40">
        <v>0</v>
      </c>
      <c r="G144" s="40">
        <v>0</v>
      </c>
      <c r="H144" s="41">
        <v>0</v>
      </c>
      <c r="I144" s="42"/>
      <c r="J144" s="43"/>
      <c r="K144" s="43"/>
    </row>
    <row r="145" spans="1:11" s="44" customFormat="1">
      <c r="A145" s="47"/>
      <c r="B145" s="39" t="s">
        <v>69</v>
      </c>
      <c r="C145" s="40">
        <v>0</v>
      </c>
      <c r="D145" s="40">
        <f t="shared" si="33"/>
        <v>0</v>
      </c>
      <c r="E145" s="40">
        <v>0</v>
      </c>
      <c r="F145" s="40">
        <v>0</v>
      </c>
      <c r="G145" s="40">
        <v>0</v>
      </c>
      <c r="H145" s="41">
        <v>0</v>
      </c>
      <c r="I145" s="42"/>
      <c r="J145" s="43"/>
      <c r="K145" s="43"/>
    </row>
    <row r="146" spans="1:11" s="44" customFormat="1">
      <c r="A146" s="47"/>
      <c r="B146" s="39" t="s">
        <v>70</v>
      </c>
      <c r="C146" s="40">
        <v>0</v>
      </c>
      <c r="D146" s="40">
        <f t="shared" si="33"/>
        <v>0</v>
      </c>
      <c r="E146" s="40">
        <v>0</v>
      </c>
      <c r="F146" s="40">
        <v>0</v>
      </c>
      <c r="G146" s="40">
        <v>0</v>
      </c>
      <c r="H146" s="41">
        <v>0</v>
      </c>
      <c r="I146" s="42"/>
      <c r="J146" s="43"/>
      <c r="K146" s="43"/>
    </row>
    <row r="147" spans="1:11" s="44" customFormat="1">
      <c r="A147" s="38"/>
      <c r="B147" s="39" t="s">
        <v>71</v>
      </c>
      <c r="C147" s="40">
        <v>0</v>
      </c>
      <c r="D147" s="40">
        <f t="shared" si="33"/>
        <v>0</v>
      </c>
      <c r="E147" s="40">
        <v>0</v>
      </c>
      <c r="F147" s="40">
        <v>0</v>
      </c>
      <c r="G147" s="40">
        <v>0</v>
      </c>
      <c r="H147" s="41">
        <v>0</v>
      </c>
      <c r="I147" s="42"/>
      <c r="J147" s="43"/>
      <c r="K147" s="43"/>
    </row>
    <row r="148" spans="1:11" s="44" customFormat="1">
      <c r="A148" s="32"/>
      <c r="B148" s="33" t="s">
        <v>72</v>
      </c>
      <c r="C148" s="34">
        <f t="shared" ref="C148:H148" si="34">SUM(C149:C151)</f>
        <v>1980783724</v>
      </c>
      <c r="D148" s="34">
        <f t="shared" si="34"/>
        <v>9891971.4499999993</v>
      </c>
      <c r="E148" s="34">
        <f t="shared" si="34"/>
        <v>1990675695.45</v>
      </c>
      <c r="F148" s="34">
        <f t="shared" si="34"/>
        <v>1612003791.45</v>
      </c>
      <c r="G148" s="34">
        <f t="shared" si="34"/>
        <v>1612003791.45</v>
      </c>
      <c r="H148" s="35">
        <f t="shared" si="34"/>
        <v>378671904</v>
      </c>
      <c r="I148" s="42"/>
      <c r="J148" s="43"/>
      <c r="K148" s="43"/>
    </row>
    <row r="149" spans="1:11" s="44" customFormat="1">
      <c r="A149" s="38"/>
      <c r="B149" s="39" t="s">
        <v>73</v>
      </c>
      <c r="C149" s="40">
        <v>0</v>
      </c>
      <c r="D149" s="40">
        <f t="shared" ref="D149:D151" si="35">E149-C149</f>
        <v>0</v>
      </c>
      <c r="E149" s="40">
        <v>0</v>
      </c>
      <c r="F149" s="40">
        <v>0</v>
      </c>
      <c r="G149" s="40">
        <v>0</v>
      </c>
      <c r="H149" s="41">
        <v>0</v>
      </c>
      <c r="I149" s="42"/>
      <c r="J149" s="43"/>
      <c r="K149" s="43"/>
    </row>
    <row r="150" spans="1:11" s="44" customFormat="1">
      <c r="A150" s="38"/>
      <c r="B150" s="39" t="s">
        <v>74</v>
      </c>
      <c r="C150" s="40">
        <v>1980783724</v>
      </c>
      <c r="D150" s="40">
        <f t="shared" si="35"/>
        <v>8847995</v>
      </c>
      <c r="E150" s="40">
        <v>1989631719</v>
      </c>
      <c r="F150" s="40">
        <v>1610959815</v>
      </c>
      <c r="G150" s="40">
        <v>1610959815</v>
      </c>
      <c r="H150" s="41">
        <v>378671904</v>
      </c>
      <c r="I150" s="42"/>
      <c r="J150" s="43"/>
      <c r="K150" s="43"/>
    </row>
    <row r="151" spans="1:11" s="44" customFormat="1">
      <c r="A151" s="38"/>
      <c r="B151" s="39" t="s">
        <v>75</v>
      </c>
      <c r="C151" s="40">
        <v>0</v>
      </c>
      <c r="D151" s="40">
        <f t="shared" si="35"/>
        <v>1043976.45</v>
      </c>
      <c r="E151" s="40">
        <v>1043976.45</v>
      </c>
      <c r="F151" s="40">
        <v>1043976.45</v>
      </c>
      <c r="G151" s="40">
        <v>1043976.45</v>
      </c>
      <c r="H151" s="41">
        <v>0</v>
      </c>
      <c r="I151" s="42"/>
      <c r="J151" s="43"/>
      <c r="K151" s="43"/>
    </row>
    <row r="152" spans="1:11" s="44" customFormat="1">
      <c r="A152" s="32"/>
      <c r="B152" s="33" t="s">
        <v>76</v>
      </c>
      <c r="C152" s="34">
        <f t="shared" ref="C152:H152" si="36">SUM(C153:C159)</f>
        <v>107967597</v>
      </c>
      <c r="D152" s="34">
        <f t="shared" si="36"/>
        <v>0</v>
      </c>
      <c r="E152" s="34">
        <f t="shared" si="36"/>
        <v>107967597</v>
      </c>
      <c r="F152" s="34">
        <f t="shared" si="36"/>
        <v>0</v>
      </c>
      <c r="G152" s="34">
        <f t="shared" si="36"/>
        <v>0</v>
      </c>
      <c r="H152" s="35">
        <f t="shared" si="36"/>
        <v>107967597</v>
      </c>
      <c r="I152" s="42"/>
      <c r="J152" s="43"/>
      <c r="K152" s="43"/>
    </row>
    <row r="153" spans="1:11" s="44" customFormat="1">
      <c r="A153" s="38"/>
      <c r="B153" s="39" t="s">
        <v>77</v>
      </c>
      <c r="C153" s="40">
        <v>0</v>
      </c>
      <c r="D153" s="40">
        <f t="shared" ref="D153:D159" si="37">E153-C153</f>
        <v>0</v>
      </c>
      <c r="E153" s="40">
        <v>0</v>
      </c>
      <c r="F153" s="40">
        <v>0</v>
      </c>
      <c r="G153" s="40">
        <v>0</v>
      </c>
      <c r="H153" s="41">
        <v>0</v>
      </c>
      <c r="I153" s="42"/>
      <c r="J153" s="43"/>
      <c r="K153" s="43"/>
    </row>
    <row r="154" spans="1:11" s="44" customFormat="1">
      <c r="A154" s="47"/>
      <c r="B154" s="39" t="s">
        <v>78</v>
      </c>
      <c r="C154" s="40">
        <v>107967597</v>
      </c>
      <c r="D154" s="40">
        <f t="shared" si="37"/>
        <v>0</v>
      </c>
      <c r="E154" s="40">
        <v>107967597</v>
      </c>
      <c r="F154" s="40">
        <v>0</v>
      </c>
      <c r="G154" s="40">
        <v>0</v>
      </c>
      <c r="H154" s="41">
        <v>107967597</v>
      </c>
      <c r="I154" s="42"/>
      <c r="J154" s="43"/>
      <c r="K154" s="43"/>
    </row>
    <row r="155" spans="1:11" s="44" customFormat="1">
      <c r="A155" s="38"/>
      <c r="B155" s="39" t="s">
        <v>79</v>
      </c>
      <c r="C155" s="40">
        <v>0</v>
      </c>
      <c r="D155" s="40">
        <f t="shared" si="37"/>
        <v>0</v>
      </c>
      <c r="E155" s="40">
        <v>0</v>
      </c>
      <c r="F155" s="40">
        <v>0</v>
      </c>
      <c r="G155" s="40">
        <v>0</v>
      </c>
      <c r="H155" s="41">
        <v>0</v>
      </c>
      <c r="I155" s="42"/>
      <c r="J155" s="43"/>
      <c r="K155" s="43"/>
    </row>
    <row r="156" spans="1:11" s="44" customFormat="1">
      <c r="A156" s="38"/>
      <c r="B156" s="39" t="s">
        <v>80</v>
      </c>
      <c r="C156" s="40">
        <v>0</v>
      </c>
      <c r="D156" s="40">
        <f t="shared" si="37"/>
        <v>0</v>
      </c>
      <c r="E156" s="40">
        <v>0</v>
      </c>
      <c r="F156" s="40">
        <v>0</v>
      </c>
      <c r="G156" s="40">
        <v>0</v>
      </c>
      <c r="H156" s="41">
        <v>0</v>
      </c>
      <c r="I156" s="42"/>
      <c r="J156" s="43"/>
      <c r="K156" s="43"/>
    </row>
    <row r="157" spans="1:11" s="44" customFormat="1">
      <c r="A157" s="38"/>
      <c r="B157" s="39" t="s">
        <v>81</v>
      </c>
      <c r="C157" s="40">
        <v>0</v>
      </c>
      <c r="D157" s="40">
        <f t="shared" si="37"/>
        <v>0</v>
      </c>
      <c r="E157" s="40">
        <v>0</v>
      </c>
      <c r="F157" s="40">
        <v>0</v>
      </c>
      <c r="G157" s="40">
        <v>0</v>
      </c>
      <c r="H157" s="41">
        <v>0</v>
      </c>
      <c r="I157" s="42"/>
      <c r="J157" s="43"/>
      <c r="K157" s="43"/>
    </row>
    <row r="158" spans="1:11" s="44" customFormat="1">
      <c r="A158" s="38"/>
      <c r="B158" s="39" t="s">
        <v>82</v>
      </c>
      <c r="C158" s="40">
        <v>0</v>
      </c>
      <c r="D158" s="40">
        <f t="shared" si="37"/>
        <v>0</v>
      </c>
      <c r="E158" s="40">
        <v>0</v>
      </c>
      <c r="F158" s="40">
        <v>0</v>
      </c>
      <c r="G158" s="40">
        <v>0</v>
      </c>
      <c r="H158" s="41">
        <v>0</v>
      </c>
      <c r="I158" s="42"/>
      <c r="J158" s="43"/>
      <c r="K158" s="43"/>
    </row>
    <row r="159" spans="1:11" s="44" customFormat="1">
      <c r="A159" s="38"/>
      <c r="B159" s="39" t="s">
        <v>83</v>
      </c>
      <c r="C159" s="40">
        <v>0</v>
      </c>
      <c r="D159" s="40">
        <f t="shared" si="37"/>
        <v>0</v>
      </c>
      <c r="E159" s="40">
        <v>0</v>
      </c>
      <c r="F159" s="40">
        <v>0</v>
      </c>
      <c r="G159" s="40">
        <v>0</v>
      </c>
      <c r="H159" s="41">
        <v>0</v>
      </c>
      <c r="I159" s="42"/>
      <c r="J159" s="43"/>
      <c r="K159" s="43"/>
    </row>
    <row r="160" spans="1:11" s="54" customFormat="1">
      <c r="A160" s="50"/>
      <c r="B160" s="51" t="s">
        <v>85</v>
      </c>
      <c r="C160" s="52">
        <f>C13+C87</f>
        <v>33860864890</v>
      </c>
      <c r="D160" s="52">
        <f t="shared" ref="D160:H160" si="38">D13+D87</f>
        <v>6610097521.3900213</v>
      </c>
      <c r="E160" s="52">
        <f t="shared" si="38"/>
        <v>40470962411.390022</v>
      </c>
      <c r="F160" s="52">
        <f t="shared" si="38"/>
        <v>26062055020.55999</v>
      </c>
      <c r="G160" s="52">
        <f t="shared" si="38"/>
        <v>22869827658.459991</v>
      </c>
      <c r="H160" s="53">
        <f t="shared" si="38"/>
        <v>14408907390.830002</v>
      </c>
      <c r="J160" s="55"/>
      <c r="K160" s="55"/>
    </row>
    <row r="161" spans="1:11" s="44" customFormat="1" ht="16.5" customHeight="1">
      <c r="A161" s="38"/>
      <c r="B161" s="56" t="s">
        <v>86</v>
      </c>
      <c r="C161" s="56"/>
      <c r="D161" s="56"/>
      <c r="E161" s="56"/>
      <c r="F161" s="56"/>
      <c r="G161" s="56"/>
      <c r="H161" s="56"/>
      <c r="J161" s="43"/>
      <c r="K161" s="43"/>
    </row>
    <row r="162" spans="1:11" s="44" customFormat="1">
      <c r="A162" s="38"/>
      <c r="B162" s="57"/>
      <c r="C162" s="58"/>
      <c r="D162" s="58"/>
      <c r="E162" s="58"/>
      <c r="F162" s="58"/>
      <c r="G162" s="58"/>
      <c r="H162" s="58"/>
      <c r="J162" s="43"/>
      <c r="K162" s="43"/>
    </row>
    <row r="163" spans="1:11" s="44" customFormat="1" ht="13.8">
      <c r="A163" s="38"/>
      <c r="B163" s="59"/>
      <c r="J163" s="43"/>
      <c r="K163" s="43"/>
    </row>
    <row r="164" spans="1:11">
      <c r="B164" s="59"/>
      <c r="I164"/>
    </row>
    <row r="165" spans="1:11">
      <c r="C165" s="62"/>
      <c r="D165" s="62"/>
      <c r="E165" s="62"/>
      <c r="F165" s="62"/>
      <c r="G165" s="62"/>
      <c r="H165" s="62"/>
      <c r="I165"/>
    </row>
    <row r="166" spans="1:11">
      <c r="C166" s="63"/>
      <c r="D166" s="63"/>
      <c r="E166" s="63"/>
      <c r="F166" s="63"/>
      <c r="G166" s="63"/>
      <c r="H166" s="63"/>
      <c r="I166" s="64"/>
    </row>
  </sheetData>
  <mergeCells count="9">
    <mergeCell ref="B161:H161"/>
    <mergeCell ref="B6:H6"/>
    <mergeCell ref="B7:H7"/>
    <mergeCell ref="B8:H8"/>
    <mergeCell ref="B9:H9"/>
    <mergeCell ref="B10:H10"/>
    <mergeCell ref="B11:B12"/>
    <mergeCell ref="C11:G11"/>
    <mergeCell ref="H11:H12"/>
  </mergeCells>
  <printOptions horizontalCentered="1"/>
  <pageMargins left="0" right="0" top="0.43307086614173229" bottom="0.47244094488188981" header="0.27559055118110237" footer="0.23622047244094491"/>
  <pageSetup scale="80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PARTIDAS LDF</vt:lpstr>
      <vt:lpstr>'PARTIDAS LDF'!Área_de_impresión</vt:lpstr>
      <vt:lpstr>'PARTIDAS LDF'!Títulos_a_imprimir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2021-10-13T17:29:42Z</dcterms:created>
  <dcterms:modified xsi:type="dcterms:W3CDTF">2021-10-13T17:30:52Z</dcterms:modified>
</cp:coreProperties>
</file>